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1BB9761D-1B2D-4AC8-AC02-8F311886452A}" xr6:coauthVersionLast="47" xr6:coauthVersionMax="47" xr10:uidLastSave="{00000000-0000-0000-0000-000000000000}"/>
  <bookViews>
    <workbookView xWindow="30" yWindow="30" windowWidth="28770" windowHeight="1545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6.1'!$A$1:$L$162</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48" i="46" l="1"/>
  <c r="B68" i="82" l="1"/>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<sst xmlns="http://schemas.openxmlformats.org/spreadsheetml/2006/main" count="3723" uniqueCount="1727">
  <si>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</si>
  <si>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</si>
  <si>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</si>
  <si>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</si>
  <si>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</si>
  <si>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</si>
  <si>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</si>
  <si>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</si>
  <si>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</si>
  <si>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</si>
  <si>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</si>
  <si>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</si>
  <si>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</si>
  <si>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</si>
  <si>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</si>
  <si>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</si>
  <si>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</si>
  <si>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</si>
  <si>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</si>
  <si>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</si>
  <si>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</si>
  <si>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</si>
  <si>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</si>
  <si>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</si>
  <si>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</si>
  <si>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</si>
  <si>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</si>
  <si>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</si>
  <si>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</si>
  <si>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</si>
  <si>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</si>
  <si>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</si>
  <si>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</si>
  <si>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</si>
  <si>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</si>
  <si>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</si>
  <si>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</si>
  <si>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</si>
  <si>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</si>
  <si>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</si>
  <si>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</si>
  <si>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</si>
  <si>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</si>
  <si>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</si>
  <si>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</si>
  <si>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</si>
  <si>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</si>
  <si>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</si>
  <si>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</si>
  <si>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</si>
  <si>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</si>
  <si>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</si>
  <si>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</si>
  <si>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</si>
  <si>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</si>
  <si>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</si>
  <si>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</si>
  <si>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</si>
  <si>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</si>
  <si>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</si>
  <si>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</si>
  <si>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</si>
  <si>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</si>
  <si>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</si>
  <si>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</si>
  <si>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</si>
  <si>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</si>
  <si>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</si>
  <si>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</si>
  <si>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</si>
  <si>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</si>
  <si>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</si>
  <si>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</si>
  <si>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</si>
  <si>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</si>
  <si>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</si>
  <si>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</si>
  <si>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</si>
  <si>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</si>
  <si>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</si>
  <si>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</si>
  <si>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</si>
  <si>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</si>
  <si>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</si>
  <si>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</si>
  <si>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</si>
  <si>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</si>
  <si>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</si>
  <si>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</si>
  <si>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</si>
  <si>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</si>
  <si>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</si>
  <si>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</si>
  <si>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</si>
  <si>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</si>
  <si>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</si>
  <si>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</si>
  <si>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</si>
  <si>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</si>
  <si>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</si>
  <si>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</si>
  <si>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</si>
  <si>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</si>
  <si>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</si>
  <si>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</si>
  <si>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</si>
  <si>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</si>
  <si>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</si>
  <si>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</si>
  <si>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</si>
  <si>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</si>
  <si>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</si>
  <si>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</si>
  <si>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</si>
  <si>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</si>
  <si>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</si>
  <si>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</si>
  <si>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</si>
  <si>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</si>
  <si>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</si>
  <si>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</si>
  <si>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</si>
  <si>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</si>
  <si>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</si>
  <si>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</si>
  <si>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</si>
  <si>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</si>
  <si>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</si>
  <si>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</si>
  <si>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</si>
  <si>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</si>
  <si>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</si>
  <si>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</si>
  <si>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</si>
  <si>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</si>
  <si>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</si>
  <si>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</si>
  <si>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</si>
  <si>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</si>
  <si>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</si>
  <si>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</si>
  <si>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</si>
  <si>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</si>
  <si>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</si>
  <si>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</si>
  <si>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</si>
  <si>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</si>
  <si>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</si>
  <si>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</si>
  <si>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</si>
  <si>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</si>
  <si>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</si>
  <si>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</si>
  <si>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</si>
  <si>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</si>
  <si>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</si>
  <si>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</si>
  <si>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</si>
  <si>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</si>
  <si>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</si>
  <si>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</si>
  <si>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</si>
  <si>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</si>
  <si>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</si>
  <si>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</si>
  <si>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</si>
  <si>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</si>
  <si>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</si>
  <si>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</si>
  <si>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</si>
  <si>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</si>
  <si>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</si>
  <si>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</si>
  <si>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</si>
  <si>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</si>
  <si>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</si>
  <si>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</si>
  <si>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</si>
  <si>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</si>
  <si>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</si>
  <si>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</si>
  <si>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</si>
  <si>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</si>
  <si>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</si>
  <si>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</si>
  <si>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</si>
  <si>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</si>
  <si>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</si>
  <si>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</si>
  <si>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</si>
  <si>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</si>
  <si>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</si>
  <si>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</si>
  <si>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</si>
  <si>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</si>
  <si>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</si>
  <si>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</si>
  <si>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</si>
  <si>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</si>
  <si>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</si>
  <si>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</si>
  <si>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</si>
  <si>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</si>
  <si>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</si>
  <si>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</si>
  <si>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</si>
  <si>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</si>
  <si>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</si>
  <si>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</si>
  <si>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</si>
  <si>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</si>
  <si>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</si>
  <si>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</si>
  <si>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</si>
  <si>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</si>
  <si>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</si>
  <si>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</si>
  <si>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</si>
  <si>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</si>
  <si>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</si>
  <si>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</si>
  <si>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</si>
  <si>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</si>
  <si>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</si>
  <si>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</si>
  <si>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</si>
  <si>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</si>
  <si>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</si>
  <si>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</si>
  <si>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</si>
  <si>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</si>
  <si>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</si>
  <si>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</si>
  <si>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</si>
  <si>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</si>
  <si>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</si>
  <si>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</si>
  <si>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</si>
  <si>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</si>
  <si>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</si>
  <si>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</si>
  <si>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</si>
  <si>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</si>
  <si>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</si>
  <si>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</si>
  <si>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</si>
  <si>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</si>
  <si>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</si>
  <si>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</si>
  <si>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</si>
  <si>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</si>
  <si>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</si>
  <si>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</si>
  <si>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</si>
  <si>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</si>
  <si>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</si>
  <si>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</si>
  <si>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</si>
  <si>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</si>
  <si>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</si>
  <si>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</si>
  <si>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</si>
  <si>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</si>
  <si>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</si>
  <si>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</si>
  <si>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</si>
  <si>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</si>
  <si>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</si>
  <si>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</si>
  <si>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</si>
  <si>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</si>
  <si>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</si>
  <si>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</si>
  <si>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</si>
  <si>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</si>
  <si>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</si>
  <si>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</si>
  <si>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</si>
  <si>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</si>
  <si>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</si>
  <si>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</si>
  <si>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</si>
  <si>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</si>
  <si>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</si>
  <si>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</si>
  <si>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</si>
  <si>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</si>
  <si>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</si>
  <si>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</si>
  <si>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</si>
  <si>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</si>
  <si>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</si>
  <si>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</si>
  <si>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</si>
  <si>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</si>
  <si>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</si>
  <si>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</si>
  <si>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</si>
  <si>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</si>
  <si>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</si>
  <si>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</si>
  <si>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</si>
  <si>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</si>
  <si>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</si>
  <si>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</si>
  <si>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</si>
  <si>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</si>
  <si>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</si>
  <si>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</si>
  <si>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</si>
  <si>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</si>
  <si>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</si>
  <si>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</si>
  <si>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</si>
  <si>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</si>
  <si>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</si>
  <si>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</si>
  <si>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</si>
  <si>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</si>
  <si>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</si>
  <si>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</si>
  <si>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</si>
  <si>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</si>
  <si>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</si>
  <si>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</si>
  <si>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</si>
  <si>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</si>
  <si>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</si>
  <si>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</si>
  <si>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</si>
  <si>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</si>
  <si>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</si>
  <si>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</si>
  <si>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</si>
  <si>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</si>
  <si>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</si>
  <si>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</si>
  <si>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</si>
  <si>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</si>
  <si>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</si>
  <si>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</si>
  <si>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</si>
  <si>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</si>
  <si>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</si>
  <si>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</si>
  <si>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</si>
  <si>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</si>
  <si>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</si>
  <si>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</si>
  <si>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</si>
  <si>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</si>
  <si>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</si>
  <si>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</si>
  <si>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</si>
  <si>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</si>
  <si>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</si>
  <si>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</si>
  <si>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</si>
  <si>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</si>
  <si>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</si>
  <si>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</si>
  <si>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</si>
  <si>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</si>
  <si>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</si>
  <si>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</si>
  <si>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</si>
  <si>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</si>
  <si>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</si>
  <si>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</si>
  <si>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</si>
  <si>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</si>
  <si>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</si>
  <si>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</si>
  <si>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</si>
  <si>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</si>
  <si>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</si>
  <si>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</si>
  <si>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</si>
  <si>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</si>
  <si>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</si>
  <si>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</si>
  <si>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</si>
  <si>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</si>
  <si>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</si>
  <si>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</si>
  <si>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</si>
  <si>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</si>
  <si>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</si>
  <si>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</si>
  <si>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</si>
  <si>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</si>
  <si>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</si>
  <si>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</si>
  <si>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</si>
  <si>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</si>
  <si>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</si>
  <si>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</si>
  <si>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</si>
  <si>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</si>
  <si>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</si>
  <si>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</si>
  <si>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</si>
  <si>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</si>
  <si>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</si>
  <si>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</si>
  <si>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</si>
  <si>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</si>
  <si>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</si>
  <si>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</si>
  <si>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</si>
  <si>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</si>
  <si>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</si>
  <si>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</si>
  <si>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</si>
  <si>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</si>
  <si>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</si>
  <si>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</si>
  <si>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</si>
  <si>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</si>
  <si>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</si>
  <si>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</si>
  <si>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</si>
  <si>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</si>
  <si>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</si>
  <si>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</si>
  <si>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</si>
  <si>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</si>
  <si>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</si>
  <si>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</si>
  <si>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</si>
  <si>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</si>
  <si>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</si>
  <si>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</si>
  <si>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</si>
  <si>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</si>
  <si>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</si>
  <si>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</si>
  <si>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</si>
  <si>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</si>
  <si>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</si>
  <si>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</si>
  <si>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</si>
  <si>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</si>
  <si>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</si>
  <si>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</si>
  <si>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</si>
  <si>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</si>
  <si>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</si>
  <si>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</si>
  <si>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</si>
  <si>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</si>
  <si>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</si>
  <si>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</si>
  <si>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</si>
  <si>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</si>
  <si>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</si>
  <si>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</si>
  <si>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</si>
  <si>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</si>
  <si>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</si>
  <si>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</si>
  <si>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</si>
  <si>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</si>
  <si>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</si>
  <si>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</si>
  <si>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</si>
  <si>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</si>
  <si>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</si>
  <si>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</si>
  <si>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</si>
  <si>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</si>
  <si>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</si>
  <si>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</si>
  <si>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</si>
  <si>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</si>
  <si>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</si>
  <si>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</si>
  <si>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</si>
  <si>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</si>
  <si>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</si>
  <si>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</si>
  <si>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</si>
  <si>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</si>
  <si>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</si>
  <si>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</si>
  <si>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</si>
  <si>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</si>
  <si>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</si>
  <si>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</si>
  <si>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</si>
  <si>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</si>
  <si>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</si>
  <si>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</si>
  <si>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</si>
  <si>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</si>
  <si>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</si>
  <si>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</si>
  <si>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</si>
  <si>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</si>
  <si>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</si>
  <si>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</si>
  <si>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</si>
  <si>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</si>
  <si>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</si>
  <si>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</si>
  <si>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</si>
  <si>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</si>
  <si>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</si>
  <si>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</si>
  <si>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</si>
  <si>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</si>
  <si>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</si>
  <si>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</si>
  <si>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</si>
  <si>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</si>
  <si>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</si>
  <si>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</si>
  <si>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</si>
  <si>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</si>
  <si>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</si>
  <si>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</si>
  <si>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</si>
  <si>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</si>
  <si>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</si>
  <si>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</si>
  <si>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</si>
  <si>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</si>
  <si>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</si>
  <si>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</si>
  <si>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</si>
  <si>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</si>
  <si>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</si>
  <si>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</si>
  <si>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</si>
  <si>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</si>
  <si>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</si>
  <si>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</si>
  <si>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</si>
  <si>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</si>
  <si>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</si>
  <si>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</si>
  <si>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</si>
  <si>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</si>
  <si>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</si>
  <si>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</si>
  <si>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</si>
  <si>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</si>
  <si>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</si>
  <si>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</si>
  <si>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</si>
  <si>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</si>
  <si>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</si>
  <si>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</si>
  <si>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</si>
  <si>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</si>
  <si>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</si>
  <si>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</si>
  <si>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</si>
  <si>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</si>
  <si>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</si>
  <si>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</si>
  <si>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</si>
  <si>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</si>
  <si>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</si>
  <si>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</si>
  <si>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</si>
  <si>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</si>
  <si>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</si>
  <si>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</si>
  <si>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</si>
  <si>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</si>
  <si>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</si>
  <si>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</si>
  <si>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</si>
  <si>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</si>
  <si>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</si>
  <si>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</si>
  <si>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</si>
  <si>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</si>
  <si>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</si>
  <si>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</si>
  <si>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</si>
  <si>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</si>
  <si>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</si>
  <si>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</si>
  <si>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</si>
  <si>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</si>
  <si>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</si>
  <si>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</si>
  <si>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</si>
  <si>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</si>
  <si>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</si>
  <si>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</si>
  <si>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</si>
  <si>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</si>
  <si>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</si>
  <si>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</si>
  <si>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</si>
  <si>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</si>
  <si>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</si>
  <si>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</si>
  <si>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</si>
  <si>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</si>
  <si>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</si>
  <si>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</si>
  <si>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</si>
  <si>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</si>
  <si>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</si>
  <si>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</si>
  <si>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</si>
  <si>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</si>
  <si>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</si>
  <si>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</si>
  <si>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</si>
  <si>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</si>
  <si>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</si>
  <si>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</si>
  <si>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</si>
  <si>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</si>
  <si>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</si>
  <si>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</si>
  <si>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</si>
  <si>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</si>
  <si>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</si>
  <si>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</si>
  <si>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</si>
  <si>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</si>
  <si>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</si>
  <si>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</si>
  <si>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</si>
  <si>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</si>
  <si>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</si>
  <si>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</si>
  <si>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</si>
  <si>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</si>
  <si>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</si>
  <si>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</si>
  <si>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</si>
  <si>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</si>
  <si>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</si>
  <si>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</si>
  <si>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</si>
  <si>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</si>
  <si>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</si>
  <si>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</si>
  <si>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</si>
  <si>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</si>
  <si>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</si>
  <si>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</si>
  <si>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</si>
  <si>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</si>
  <si>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</si>
  <si>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</si>
  <si>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</si>
  <si>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</si>
  <si>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</si>
  <si>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</si>
  <si>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</si>
  <si>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</si>
  <si>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</si>
  <si>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</si>
  <si>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</si>
  <si>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</si>
  <si>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</si>
  <si>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</si>
  <si>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</si>
  <si>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</si>
  <si>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</si>
  <si>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</si>
  <si>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</si>
  <si>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</si>
  <si>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</si>
  <si>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</si>
  <si>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</si>
  <si>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</si>
  <si>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</si>
  <si>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</si>
  <si>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</si>
  <si>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</si>
  <si>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</si>
  <si>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</si>
  <si>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</si>
  <si>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</si>
  <si>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</si>
  <si>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</si>
  <si>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</si>
  <si>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</si>
  <si>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</si>
  <si>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</si>
  <si>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</si>
  <si>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</si>
  <si>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</si>
  <si>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</si>
  <si>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</si>
  <si>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</si>
  <si>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</si>
  <si>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</si>
  <si>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</si>
  <si>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</si>
  <si>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</si>
  <si>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</si>
  <si>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</si>
  <si>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</si>
  <si>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</si>
  <si>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</si>
  <si>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</si>
  <si>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</si>
  <si>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</si>
  <si>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</si>
  <si>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</si>
  <si>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</si>
  <si>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</si>
  <si>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</si>
  <si>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</si>
  <si>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</si>
  <si>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</si>
  <si>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</si>
  <si>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</si>
  <si>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</si>
  <si>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</si>
  <si>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</si>
  <si>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</si>
  <si>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</si>
  <si>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</si>
  <si>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</si>
  <si>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</si>
  <si>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</si>
  <si>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</si>
  <si>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</si>
  <si>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</si>
  <si>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</si>
  <si>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</si>
  <si>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</si>
  <si>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</si>
  <si>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</si>
  <si>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</si>
  <si>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</si>
  <si>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</si>
  <si>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</si>
  <si>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</si>
  <si>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</si>
  <si>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</si>
  <si>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</si>
  <si>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</si>
  <si>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</si>
  <si>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</si>
  <si>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</si>
  <si>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</si>
  <si>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</si>
  <si>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</si>
  <si>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</si>
  <si>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</si>
  <si>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</si>
  <si>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</si>
  <si>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</si>
  <si>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</si>
  <si>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</si>
  <si>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</si>
  <si>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</si>
  <si>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</si>
  <si>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</si>
  <si>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</si>
  <si>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</si>
  <si>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</si>
  <si>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</si>
  <si>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</si>
  <si>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</si>
  <si>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</si>
  <si>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</si>
  <si>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</si>
  <si>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</si>
  <si>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</si>
  <si>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</si>
  <si>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</si>
  <si>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</si>
  <si>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</si>
  <si>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</si>
  <si>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</si>
  <si>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</si>
  <si>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</si>
  <si>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</si>
  <si>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</si>
  <si>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</si>
  <si>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</si>
  <si>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</si>
  <si>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</si>
  <si>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</si>
  <si>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</si>
  <si>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</si>
  <si>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</si>
  <si>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</si>
  <si>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</si>
  <si>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</si>
  <si>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</si>
  <si>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</si>
  <si>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</si>
  <si>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</si>
  <si>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</si>
  <si>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</si>
  <si>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</si>
  <si>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</si>
  <si>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</si>
  <si>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</si>
  <si>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</si>
  <si>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</si>
  <si>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</si>
  <si>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</si>
  <si>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</si>
  <si>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</si>
  <si>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</si>
  <si>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</si>
  <si>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</si>
  <si>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</si>
  <si>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</si>
  <si>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</si>
  <si>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</si>
  <si>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</si>
  <si>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</si>
  <si>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</si>
  <si>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</si>
  <si>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</si>
  <si>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</si>
  <si>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</si>
  <si>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</si>
  <si>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</si>
  <si>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</si>
  <si>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</si>
  <si>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</si>
  <si>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</si>
  <si>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</si>
  <si>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</si>
  <si>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</si>
  <si>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</si>
  <si>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</si>
  <si>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</si>
  <si>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</si>
  <si>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</si>
  <si>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</si>
  <si>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</si>
  <si>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</si>
  <si>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</si>
  <si>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</si>
  <si>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</si>
  <si>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</si>
  <si>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</si>
  <si>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</si>
  <si>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</si>
  <si>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</si>
  <si>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</si>
  <si>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</si>
  <si>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</si>
  <si>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</si>
  <si>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</si>
  <si>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</si>
  <si>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</si>
  <si>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</si>
  <si>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</si>
  <si>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</si>
  <si>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</si>
  <si>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</si>
  <si>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</si>
  <si>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</si>
  <si>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</si>
  <si>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</si>
  <si>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</si>
  <si>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</si>
  <si>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</si>
  <si>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</si>
  <si>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</si>
  <si>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</si>
  <si>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</si>
  <si>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</si>
  <si>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</si>
  <si>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</si>
  <si>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</si>
  <si>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</si>
  <si>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</si>
  <si>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</si>
  <si>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</si>
  <si>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</si>
  <si>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</si>
  <si>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</si>
  <si>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</si>
  <si>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</si>
  <si>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</si>
  <si>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</si>
  <si>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</si>
  <si>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</si>
  <si>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</si>
  <si>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</si>
  <si>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</si>
  <si>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</si>
  <si>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</si>
  <si>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</si>
  <si>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</si>
  <si>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</si>
  <si>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</si>
  <si>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</si>
  <si>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</si>
  <si>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</si>
  <si>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</si>
  <si>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</si>
  <si>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</si>
  <si>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</si>
  <si>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</si>
  <si>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</si>
  <si>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</si>
  <si>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</si>
  <si>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</si>
  <si>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</si>
  <si>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</si>
  <si>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</si>
  <si>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</si>
  <si>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</si>
  <si>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</si>
  <si>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</si>
  <si>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</si>
  <si>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</si>
  <si>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</si>
  <si>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</si>
  <si>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</si>
  <si>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</si>
  <si>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</si>
  <si>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</si>
  <si>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</si>
  <si>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</si>
  <si>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</si>
  <si>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</si>
  <si>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</si>
  <si>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</si>
  <si>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</si>
  <si>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</si>
  <si>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</si>
  <si>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</si>
  <si>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</si>
  <si>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</si>
  <si>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</si>
  <si>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</si>
  <si>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</si>
  <si>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</si>
  <si>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</si>
  <si>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</si>
  <si>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</si>
  <si>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</si>
  <si>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</si>
  <si>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</si>
  <si>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</si>
  <si>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</si>
  <si>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</si>
  <si>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</si>
  <si>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</si>
  <si>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</si>
  <si>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</si>
  <si>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</si>
  <si>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</si>
  <si>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</si>
  <si>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</si>
  <si>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</si>
  <si>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</si>
  <si>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</si>
  <si>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</si>
  <si>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</si>
  <si>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</si>
  <si>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</si>
  <si>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</si>
  <si>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</si>
  <si>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</si>
  <si>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</si>
  <si>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</si>
  <si>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</si>
  <si>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</si>
  <si>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</si>
  <si>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</si>
  <si>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</si>
  <si>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</si>
  <si>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</si>
  <si>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</si>
  <si>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</si>
  <si>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</si>
  <si>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</si>
  <si>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</si>
  <si>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</si>
  <si>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</si>
  <si>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</si>
  <si>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</si>
  <si>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</si>
  <si>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</si>
  <si>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</si>
  <si>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</si>
  <si>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</si>
  <si>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</si>
  <si>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</si>
  <si>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</si>
  <si>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</si>
  <si>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</si>
  <si>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</si>
  <si>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</si>
  <si>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</si>
  <si>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</si>
  <si>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</si>
  <si>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</si>
  <si>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</si>
  <si>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</si>
  <si>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</si>
  <si>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</si>
  <si>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</si>
  <si>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</si>
  <si>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</si>
  <si>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</si>
  <si>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</si>
  <si>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</si>
  <si>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</si>
  <si>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</si>
  <si>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</si>
  <si>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</si>
  <si>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</si>
  <si>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</si>
  <si>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</si>
  <si>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</si>
  <si>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</si>
  <si>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</si>
  <si>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</si>
  <si>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</si>
  <si>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</si>
  <si>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</si>
  <si>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</si>
  <si>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</si>
  <si>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</si>
  <si>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</si>
  <si>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</si>
  <si>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</si>
  <si>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</si>
  <si>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</si>
  <si>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</si>
  <si>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</si>
  <si>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</si>
  <si>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</si>
  <si>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</si>
  <si>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</si>
  <si>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</si>
  <si>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</si>
  <si>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</si>
  <si>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</si>
  <si>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</si>
  <si>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</si>
  <si>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</si>
  <si>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</si>
  <si>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</si>
  <si>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</si>
  <si>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</si>
  <si>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</si>
  <si>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</si>
  <si>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</si>
  <si>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</si>
  <si>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</si>
  <si>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</si>
  <si>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</si>
  <si>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</si>
  <si>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</si>
  <si>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</si>
  <si>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</si>
  <si>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</si>
  <si>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</si>
  <si>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</si>
  <si>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</si>
  <si>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</si>
  <si>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</si>
  <si>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</si>
  <si>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</si>
  <si>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</si>
  <si>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</si>
  <si>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</si>
  <si>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</si>
  <si>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</si>
  <si>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</si>
  <si>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</si>
  <si>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</si>
  <si>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</si>
  <si>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</si>
  <si>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</si>
  <si>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</si>
  <si>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</si>
  <si>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</si>
  <si>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</si>
  <si>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</si>
  <si>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</si>
  <si>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</si>
  <si>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</si>
  <si>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</si>
  <si>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</si>
  <si>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</si>
  <si>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</si>
  <si>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</si>
  <si>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</si>
  <si>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</si>
  <si>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</si>
  <si>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</si>
  <si>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</si>
  <si>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</si>
  <si>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</si>
  <si>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</si>
  <si>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</si>
  <si>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</si>
  <si>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</si>
  <si>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</si>
  <si>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</si>
  <si>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</si>
  <si>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</si>
  <si>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</si>
  <si>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</si>
  <si>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</si>
  <si>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</si>
  <si>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</si>
  <si>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</si>
  <si>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</si>
  <si>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</si>
  <si>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</si>
  <si>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</si>
  <si>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</si>
  <si>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</si>
  <si>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</si>
  <si>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</si>
  <si>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</si>
  <si>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</si>
  <si>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</si>
  <si>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</si>
  <si>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</si>
  <si>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</si>
  <si>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</si>
  <si>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</si>
  <si>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</si>
  <si>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</si>
  <si>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</si>
  <si>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</si>
  <si>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</si>
  <si>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</si>
  <si>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</si>
  <si>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</si>
  <si>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</si>
  <si>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</si>
  <si>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</si>
  <si>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</si>
  <si>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</si>
  <si>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</si>
  <si>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</si>
  <si>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</si>
  <si>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</si>
  <si>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</si>
  <si>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</si>
  <si>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</si>
  <si>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</si>
  <si>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</si>
  <si>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</si>
  <si>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</si>
  <si>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</si>
  <si>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</si>
  <si>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</si>
  <si>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</si>
  <si>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</si>
  <si>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</si>
  <si>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</si>
  <si>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</si>
  <si>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</si>
  <si>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</si>
  <si>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</si>
  <si>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</si>
  <si>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</si>
  <si>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</si>
  <si>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</si>
  <si>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</si>
  <si>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</si>
  <si>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</si>
  <si>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</si>
  <si>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</si>
  <si>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</si>
  <si>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</si>
  <si>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</si>
  <si>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</si>
  <si>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</si>
  <si>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</si>
  <si>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</si>
  <si>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</si>
  <si>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</si>
  <si>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</si>
  <si>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</si>
  <si>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</si>
  <si>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</si>
  <si>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</si>
  <si>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</si>
  <si>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</si>
  <si>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</si>
  <si>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</si>
  <si>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</si>
  <si>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</si>
  <si>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</si>
  <si>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</si>
  <si>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</si>
  <si>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</si>
  <si>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</si>
  <si>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</si>
  <si>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</si>
  <si>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</si>
  <si>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</si>
  <si>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</si>
  <si>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</si>
  <si>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</si>
  <si>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</si>
  <si>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</si>
  <si>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</si>
  <si>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</si>
  <si>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</si>
  <si>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</si>
  <si>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</si>
  <si>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</si>
  <si>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</si>
  <si>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</si>
  <si>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</si>
  <si>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</si>
  <si>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</si>
  <si>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</si>
  <si>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</si>
  <si>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</si>
  <si>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</si>
  <si>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</si>
  <si>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</si>
  <si>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</si>
  <si>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</si>
  <si>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</si>
  <si>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</si>
  <si>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</si>
  <si>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</si>
  <si>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</si>
  <si>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</si>
  <si>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</si>
  <si>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</si>
  <si>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</si>
  <si>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</si>
  <si>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</si>
  <si>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</si>
  <si>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</si>
  <si>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</si>
  <si>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</si>
  <si>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</si>
  <si>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</si>
  <si>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</si>
  <si>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</si>
  <si>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</si>
  <si>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</si>
  <si>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</si>
  <si>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</si>
  <si>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</si>
  <si>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</si>
  <si>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</si>
  <si>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</si>
  <si>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</si>
  <si>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</si>
  <si>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</si>
  <si>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</si>
  <si>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</si>
  <si>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</si>
  <si>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</si>
  <si>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</si>
  <si>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</si>
  <si>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</si>
  <si>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</si>
  <si>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</si>
  <si>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</si>
  <si>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</si>
  <si>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</si>
  <si>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</si>
  <si>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</si>
  <si>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</si>
  <si>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</si>
  <si>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</si>
  <si>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</si>
  <si>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</si>
  <si>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</si>
  <si>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</si>
  <si>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</si>
  <si>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</si>
  <si>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</si>
  <si>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</si>
  <si>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</si>
  <si>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</si>
  <si>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</si>
  <si>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</si>
  <si>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</si>
  <si>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</si>
  <si>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</si>
  <si>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</si>
  <si>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</si>
  <si>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</si>
  <si>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</si>
  <si>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</si>
  <si>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 73509175966</t>
  </si>
  <si>
    <t>HRICAMFBETR5</t>
  </si>
  <si>
    <t>HRZBINUEURP9</t>
  </si>
  <si>
    <t>Table 3.1: Premium paid</t>
  </si>
  <si>
    <t xml:space="preserve">Tablica 3.1: Naplaćena premija osiguranja </t>
  </si>
  <si>
    <t>N3 Global Value</t>
  </si>
  <si>
    <t>N3 Capital Partners d.o.o.</t>
  </si>
  <si>
    <t>Inspire BETA</t>
  </si>
  <si>
    <t>Origin</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</si>
  <si>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</si>
  <si>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</si>
  <si>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</si>
  <si>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</si>
  <si>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</si>
  <si>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</si>
  <si>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</si>
  <si>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</si>
  <si>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</si>
  <si>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</si>
  <si>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</si>
  <si>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</si>
  <si>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</si>
  <si>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</si>
  <si>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</si>
  <si>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</si>
  <si>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</si>
  <si>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</si>
  <si>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</si>
  <si>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</si>
  <si>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</si>
  <si>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</si>
  <si>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</si>
  <si>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</si>
  <si>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</si>
  <si>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</si>
  <si>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</si>
  <si>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</si>
  <si>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</si>
  <si>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</si>
  <si>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</si>
  <si>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</si>
  <si>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</si>
  <si>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</si>
  <si>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</si>
  <si>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ZB Invest Funds – ZB bond 2026 EUR</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</si>
  <si>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</si>
  <si>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</si>
  <si>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</si>
  <si>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</si>
  <si>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</si>
  <si>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</si>
  <si>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</si>
  <si>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</si>
  <si>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</si>
  <si>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</si>
  <si>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</si>
  <si>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</si>
  <si>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</si>
  <si>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</si>
  <si>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</si>
  <si>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</si>
  <si>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</si>
  <si>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</si>
  <si>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</si>
  <si>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</si>
  <si>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</si>
  <si>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</si>
  <si>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</si>
  <si>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</si>
  <si>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</si>
  <si>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</si>
  <si>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</si>
  <si>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</si>
  <si>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</si>
  <si>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</si>
  <si>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</si>
  <si>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</si>
  <si>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</si>
  <si>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</si>
  <si>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</si>
  <si>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</si>
  <si>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HRZBINUB26E4</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</si>
  <si>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</si>
  <si>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</si>
  <si>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</si>
  <si>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</si>
  <si>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</si>
  <si>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</si>
  <si>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</si>
  <si>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</si>
  <si>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</si>
  <si>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</si>
  <si>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</si>
  <si>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</si>
  <si>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</si>
  <si>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</si>
  <si>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</si>
  <si>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</si>
  <si>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</si>
  <si>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</si>
  <si>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</si>
  <si>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</si>
  <si>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</si>
  <si>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</si>
  <si>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</si>
  <si>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</si>
  <si>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</si>
  <si>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</si>
  <si>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</si>
  <si>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</si>
  <si>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</si>
  <si>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</si>
  <si>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</si>
  <si>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</si>
  <si>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</si>
  <si>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</si>
  <si>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</si>
  <si>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</si>
  <si>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</si>
  <si>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</si>
  <si>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</si>
  <si>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</si>
  <si>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</si>
  <si>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</si>
  <si>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</si>
  <si>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</si>
  <si>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</si>
  <si>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</si>
  <si>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</si>
  <si>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</si>
  <si>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</si>
  <si>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</si>
  <si>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</si>
  <si>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</si>
  <si>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</si>
  <si>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</si>
  <si>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</si>
  <si>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</si>
  <si>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</si>
  <si>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</si>
  <si>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</si>
  <si>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</si>
  <si>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</si>
  <si>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</si>
  <si>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</si>
  <si>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</si>
  <si>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</si>
  <si>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</si>
  <si>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</si>
  <si>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</si>
  <si>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</si>
  <si>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</si>
  <si>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</si>
  <si>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</si>
  <si>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</si>
  <si>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</si>
  <si>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</si>
  <si>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</si>
  <si>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</si>
  <si>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</si>
  <si>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</si>
  <si>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</si>
  <si>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</si>
  <si>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</si>
  <si>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</si>
  <si>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</si>
  <si>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</si>
  <si>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</si>
  <si>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</si>
  <si>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</si>
  <si>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</si>
  <si>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</si>
  <si>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</si>
  <si>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</si>
  <si>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</si>
  <si>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</si>
  <si>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</si>
  <si>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</si>
  <si>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</si>
  <si>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</si>
  <si>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</si>
  <si>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</si>
  <si>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</si>
  <si>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</si>
  <si>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</si>
  <si>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</si>
  <si>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</si>
  <si>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</si>
  <si>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</si>
  <si>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</si>
  <si>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</si>
  <si>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</si>
  <si>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</si>
  <si>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</si>
  <si>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</si>
  <si>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</si>
  <si>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</si>
  <si>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</si>
  <si>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</si>
  <si>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</si>
  <si>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</si>
  <si>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</si>
  <si>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</si>
  <si>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</si>
  <si>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</si>
  <si>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</si>
  <si>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</si>
  <si>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</si>
  <si>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</si>
  <si>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</si>
  <si>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</si>
  <si>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</si>
  <si>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</si>
  <si>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</si>
  <si>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</si>
  <si>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</si>
  <si>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</si>
  <si>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</si>
  <si>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</si>
  <si>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</si>
  <si>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</si>
  <si>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</si>
  <si>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</si>
  <si>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</si>
  <si>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</si>
  <si>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</si>
  <si>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</si>
  <si>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</si>
  <si>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</si>
  <si>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</si>
  <si>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</si>
  <si>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</si>
  <si>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</si>
  <si>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</si>
  <si>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</si>
  <si>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</si>
  <si>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</si>
  <si>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</si>
  <si>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</si>
  <si>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</si>
  <si>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</si>
  <si>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</si>
  <si>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</si>
  <si>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</si>
  <si>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</si>
  <si>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</si>
  <si>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</si>
  <si>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</si>
  <si>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</si>
  <si>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</si>
  <si>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</si>
  <si>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</si>
  <si>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</si>
  <si>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</si>
  <si>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</si>
  <si>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</si>
  <si>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</si>
  <si>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</si>
  <si>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</si>
  <si>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</si>
  <si>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</si>
  <si>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</si>
  <si>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</si>
  <si>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</si>
  <si>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</si>
  <si>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</si>
  <si>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</si>
  <si>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</si>
  <si>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</si>
  <si>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</si>
  <si>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</si>
  <si>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</si>
  <si>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</si>
  <si>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</si>
  <si>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</si>
  <si>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</si>
  <si>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</si>
  <si>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</si>
  <si>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</si>
  <si>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</si>
  <si>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</si>
  <si>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</si>
  <si>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</si>
  <si>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</si>
  <si>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</si>
  <si>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</si>
  <si>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</si>
  <si>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</si>
  <si>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</si>
  <si>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</si>
  <si>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</si>
  <si>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</si>
  <si>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</si>
  <si>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</si>
  <si>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</si>
  <si>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</si>
  <si>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</si>
  <si>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</si>
  <si>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</si>
  <si>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</si>
  <si>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</si>
  <si>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</si>
  <si>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</si>
  <si>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</si>
  <si>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</si>
  <si>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</si>
  <si>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</si>
  <si>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</si>
  <si>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</si>
  <si>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</si>
  <si>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</si>
  <si>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</si>
  <si>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</si>
  <si>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</si>
  <si>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</si>
  <si>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</si>
  <si>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</si>
  <si>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</si>
  <si>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</si>
  <si>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</si>
  <si>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</si>
  <si>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</si>
  <si>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</si>
  <si>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</si>
  <si>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</si>
  <si>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</si>
  <si>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</si>
  <si>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</si>
  <si>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</si>
  <si>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</si>
  <si>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</si>
  <si>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</si>
  <si>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</si>
  <si>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</si>
  <si>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</si>
  <si>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</si>
  <si>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</si>
  <si>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</si>
  <si>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</si>
  <si>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</si>
  <si>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</si>
  <si>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</si>
  <si>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</si>
  <si>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</si>
  <si>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</si>
  <si>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</si>
  <si>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</si>
  <si>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</si>
  <si>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Bond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</si>
  <si>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</si>
  <si>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</si>
  <si>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</si>
  <si>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</si>
  <si>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</si>
  <si>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</si>
  <si>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</si>
  <si>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</si>
  <si>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</si>
  <si>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</si>
  <si>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</si>
  <si>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Prosinac 2025.</t>
  </si>
  <si>
    <t>December 2025</t>
  </si>
  <si>
    <t>PROSINAC 2025.</t>
  </si>
  <si>
    <t>DECEMBER 2025</t>
  </si>
  <si>
    <t>31.12.2025.</t>
  </si>
  <si>
    <t>1.1. - 31.12.2025.</t>
  </si>
  <si>
    <t>Tablica 2.4: Isplate i primljene doznake prema vrsti i obliku mirovine za razdoblje 1.1. - 31.12.2025.</t>
  </si>
  <si>
    <t>Table 2.4: Payments and contributions received by type and form of pension for the period 1 January - 31 December 2025</t>
  </si>
  <si>
    <t>ERSTE HORIZONT 2028 II</t>
  </si>
  <si>
    <t>ZB Invest Funds – ZB Adaptive Balanced (ZB global 50 )</t>
  </si>
  <si>
    <t>ZB Invest Funds – ZB Bond Select (ZB conservative 20)</t>
  </si>
  <si>
    <t>ZB Invest Funds – ZB World Brands Select (ZB portfolio 70 (global 70))</t>
  </si>
  <si>
    <t>1.1. - 31.12.2025</t>
  </si>
  <si>
    <t xml:space="preserve"> PROSINAC 2025.</t>
  </si>
  <si>
    <t>2025 Q 4</t>
  </si>
  <si>
    <t>Veljača 2026.</t>
  </si>
  <si>
    <t>February 2026</t>
  </si>
  <si>
    <t>InterCapital BET-TRN UCITS ETF</t>
  </si>
  <si>
    <t>OTP MULTI EUR 2028</t>
  </si>
  <si>
    <t>13449902134</t>
  </si>
  <si>
    <t>HRERSIUEH287</t>
  </si>
  <si>
    <t>60324322684</t>
  </si>
  <si>
    <t>HRERSIU28II6</t>
  </si>
  <si>
    <t> 82439959481</t>
  </si>
  <si>
    <t>HRERSIUH29U1</t>
  </si>
  <si>
    <t>82276235905</t>
  </si>
  <si>
    <t> HROTPIUME288</t>
  </si>
  <si>
    <t>Ožujak 2026.</t>
  </si>
  <si>
    <t>March 2026</t>
  </si>
  <si>
    <t>Tablica 3.1: Naplaćena premija osiguranja za period od 1. siječnja do 31. ožujka 2026.</t>
  </si>
  <si>
    <t>Table 3.1: Premium paid for the period 1 January - 31 March 2026</t>
  </si>
  <si>
    <t xml:space="preserve"> I-III/2025</t>
  </si>
  <si>
    <t>I-III/2026</t>
  </si>
  <si>
    <r>
      <t xml:space="preserve">Indeks (100 = III/2025)
 </t>
    </r>
    <r>
      <rPr>
        <i/>
        <sz val="9"/>
        <color theme="1" tint="0.34998626667073579"/>
        <rFont val="Arial"/>
        <family val="2"/>
        <charset val="238"/>
      </rPr>
      <t>Index(100 =III/2025)</t>
    </r>
  </si>
  <si>
    <t>Tablica 3.2: Podaci o osiguranju za period od 1. siječnja do 31. ožujka 2026.</t>
  </si>
  <si>
    <t>Table 3.2: Insurance data for the period  1 January - 31 March 2026</t>
  </si>
  <si>
    <t xml:space="preserve">Napomena: Prinos od početka godine indeksa Mirex A u ožujku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</si>
  <si>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year-to-date return of the Mirex A index in March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</si>
  <si>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HRKOEIRA0009</t>
  </si>
  <si>
    <t>HRADPLRA0006</t>
  </si>
  <si>
    <t>HRDLKVRA0006</t>
  </si>
  <si>
    <t>HRHT00RA0005</t>
  </si>
  <si>
    <t>HRRIVPRA0000</t>
  </si>
  <si>
    <t>HRZABARA0009</t>
  </si>
  <si>
    <t>HRZTOSRB0002</t>
  </si>
  <si>
    <t>HRKODTRA0007</t>
  </si>
  <si>
    <t>HRPODRRA0004</t>
  </si>
  <si>
    <t>HRIG00RA0009</t>
  </si>
  <si>
    <t>HRRHMFO273N4</t>
  </si>
  <si>
    <t>HRINA0O26CA0</t>
  </si>
  <si>
    <t>HRZGHOO287A8</t>
  </si>
  <si>
    <t>HRRHMFO277N5</t>
  </si>
  <si>
    <t>HRLNGUO31AE3</t>
  </si>
  <si>
    <t>HRRHMFT623N5</t>
  </si>
  <si>
    <t>HRRHMFO26CA5</t>
  </si>
  <si>
    <t>HRRHMFT647N4</t>
  </si>
  <si>
    <t>HRRHMFT708N4</t>
  </si>
  <si>
    <t>HRRHMFT612N8</t>
  </si>
  <si>
    <t>HRKOTRPA0003</t>
  </si>
  <si>
    <t>HRBCINRA0003</t>
  </si>
  <si>
    <t>HRIEEPRB0005</t>
  </si>
  <si>
    <t>HRTSHCRA0009</t>
  </si>
  <si>
    <t>HRENASO284A4</t>
  </si>
  <si>
    <t>HRENASO284B2</t>
  </si>
  <si>
    <t>HRENASO284C0</t>
  </si>
  <si>
    <t>HRGLCOO26CE5</t>
  </si>
  <si>
    <t>HRICFPO266A8</t>
  </si>
  <si>
    <t xml:space="preserve">Eurizon HR Euro Progressive </t>
  </si>
  <si>
    <t>13110956487</t>
  </si>
  <si>
    <t>HRPBZIUHEPF6</t>
  </si>
  <si>
    <t xml:space="preserve">  Funds that ceased operations in March due to maturity: ERSTE HORIZONT 2026 USD (5.3.2026) and Eurizon HR Target 2026 (19.3.2026).</t>
  </si>
  <si>
    <t xml:space="preserve">  Fondovi koji su u ožujku pretali s radom zbog dospijeća: ERSTE HORIZONT 2026 USD (5.3.2026.) i Eurizon HR Target 2026 (19.3.2026.).</t>
  </si>
  <si>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20.4.2026.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</si>
</sst>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2">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77" fillId="0" borderId="0" xfId="3" applyFont="1" applyAlignment="1">
      <alignment horizontal="left" vertical="center"/>
    </xf>
    <xf numFmtId="0" fontId="41" fillId="3" borderId="0" xfId="3" applyFont="1" applyFill="1" applyAlignment="1">
      <alignment horizontal="lef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2" fontId="39" fillId="14" borderId="0" xfId="16" applyNumberFormat="1" applyFont="1" applyFill="1" applyBorder="1" applyAlignment="1">
      <alignment horizontal="center" vertical="center" wrapText="1"/>
    </xf>
    <xf numFmtId="0" fontId="39" fillId="12" borderId="0" xfId="3" applyFont="1" applyFill="1" applyBorder="1" applyAlignment="1">
      <alignment horizontal="center" vertical="center" wrapText="1"/>
    </xf>
    <xf numFmtId="0" fontId="162" fillId="0" borderId="0" xfId="3" applyFont="1" applyAlignment="1">
      <alignment horizontal="left" vertical="center"/>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8"/>
  </cols>
  <sheetData>
    <row r="1" spans="1:9" ht="21" customHeight="1">
      <c r="A1" s="606"/>
      <c r="B1" s="607"/>
      <c r="C1" s="607"/>
      <c r="D1" s="607"/>
      <c r="E1" s="607"/>
      <c r="F1" s="607"/>
      <c r="G1" s="607"/>
      <c r="H1" s="607"/>
      <c r="I1" s="607"/>
    </row>
    <row r="2" spans="1:9" ht="18">
      <c r="A2" s="1129" t="s">
        <v>1331</v>
      </c>
      <c r="B2" s="1129"/>
      <c r="C2" s="1129"/>
      <c r="D2" s="1129"/>
      <c r="E2" s="1129"/>
      <c r="F2" s="1129"/>
      <c r="G2" s="1129"/>
      <c r="H2" s="1129"/>
      <c r="I2" s="1129"/>
    </row>
    <row r="3" spans="1:9" ht="16.5">
      <c r="A3" s="1130" t="s">
        <v>1332</v>
      </c>
      <c r="B3" s="1130"/>
      <c r="C3" s="1130"/>
      <c r="D3" s="1130"/>
      <c r="E3" s="1130"/>
      <c r="F3" s="1130"/>
      <c r="G3" s="1130"/>
      <c r="H3" s="1130"/>
      <c r="I3" s="1130"/>
    </row>
    <row r="4" spans="1:9" ht="16.5">
      <c r="A4" s="1130"/>
      <c r="B4" s="1130"/>
      <c r="C4" s="1130"/>
      <c r="D4" s="1130"/>
      <c r="E4" s="1130"/>
      <c r="F4" s="1130"/>
      <c r="G4" s="1130"/>
      <c r="H4" s="1130"/>
      <c r="I4" s="1130"/>
    </row>
    <row r="5" spans="1:9" ht="15" customHeight="1">
      <c r="A5" s="608"/>
      <c r="B5" s="608"/>
      <c r="C5" s="608"/>
      <c r="D5" s="608"/>
      <c r="E5" s="608"/>
      <c r="F5" s="608"/>
      <c r="G5" s="608"/>
      <c r="H5" s="608"/>
      <c r="I5" s="608"/>
    </row>
    <row r="6" spans="1:9" ht="15" customHeight="1">
      <c r="A6" s="1131" t="s">
        <v>1726</v>
      </c>
      <c r="B6" s="1132"/>
      <c r="C6" s="1132"/>
      <c r="D6" s="1132"/>
      <c r="E6" s="1132"/>
      <c r="F6" s="1132"/>
      <c r="G6" s="1132"/>
      <c r="H6" s="1132"/>
      <c r="I6" s="1132"/>
    </row>
    <row r="7" spans="1:9">
      <c r="A7" s="615"/>
      <c r="B7" s="615"/>
      <c r="C7" s="615"/>
      <c r="D7" s="615"/>
      <c r="E7" s="615"/>
      <c r="F7" s="615"/>
      <c r="G7" s="615"/>
      <c r="H7" s="615"/>
      <c r="I7" s="615"/>
    </row>
    <row r="8" spans="1:9">
      <c r="A8" s="609"/>
      <c r="B8" s="609"/>
      <c r="C8" s="609"/>
      <c r="D8" s="609"/>
      <c r="E8" s="609"/>
      <c r="F8" s="609"/>
      <c r="G8" s="609"/>
      <c r="H8" s="609"/>
      <c r="I8" s="609"/>
    </row>
    <row r="9" spans="1:9">
      <c r="A9" s="1131"/>
      <c r="B9" s="1132"/>
      <c r="C9" s="1132"/>
      <c r="D9" s="1132"/>
      <c r="E9" s="1132"/>
      <c r="F9" s="1132"/>
      <c r="G9" s="1132"/>
      <c r="H9" s="1132"/>
      <c r="I9" s="1132"/>
    </row>
    <row r="10" spans="1:9">
      <c r="A10" s="610"/>
      <c r="B10" s="610"/>
      <c r="C10" s="610"/>
      <c r="D10" s="610"/>
      <c r="E10" s="610"/>
      <c r="F10" s="610"/>
      <c r="G10" s="610"/>
      <c r="H10" s="610"/>
      <c r="I10" s="610"/>
    </row>
    <row r="11" spans="1:9">
      <c r="A11" s="610"/>
      <c r="B11" s="610"/>
      <c r="C11" s="610"/>
      <c r="D11" s="610"/>
      <c r="E11" s="610"/>
      <c r="F11" s="610"/>
      <c r="G11" s="610"/>
      <c r="H11" s="610"/>
      <c r="I11" s="610"/>
    </row>
    <row r="12" spans="1:9">
      <c r="A12" s="610"/>
      <c r="B12" s="610"/>
      <c r="C12" s="610"/>
      <c r="D12" s="610"/>
      <c r="E12" s="610"/>
      <c r="F12" s="610"/>
      <c r="G12" s="610"/>
      <c r="H12" s="610"/>
      <c r="I12" s="610"/>
    </row>
    <row r="13" spans="1:9">
      <c r="A13" s="610"/>
      <c r="B13" s="610"/>
      <c r="C13" s="610"/>
      <c r="D13" s="610"/>
      <c r="E13" s="610"/>
      <c r="F13" s="610"/>
      <c r="G13" s="610"/>
      <c r="H13" s="610"/>
      <c r="I13" s="610"/>
    </row>
    <row r="14" spans="1:9">
      <c r="A14" s="610"/>
      <c r="B14" s="610"/>
      <c r="C14" s="610"/>
      <c r="D14" s="610"/>
      <c r="E14" s="610"/>
      <c r="F14" s="610"/>
      <c r="G14" s="610"/>
      <c r="H14" s="610"/>
      <c r="I14" s="610"/>
    </row>
    <row r="15" spans="1:9">
      <c r="A15" s="610"/>
      <c r="B15" s="610"/>
      <c r="C15" s="610"/>
      <c r="D15" s="610"/>
      <c r="E15" s="610"/>
      <c r="F15" s="610"/>
      <c r="G15" s="610"/>
      <c r="H15" s="610"/>
      <c r="I15" s="610"/>
    </row>
    <row r="16" spans="1:9">
      <c r="A16" s="610"/>
      <c r="B16" s="610"/>
      <c r="C16" s="610"/>
      <c r="D16" s="610"/>
      <c r="E16" s="610"/>
      <c r="F16" s="610"/>
      <c r="G16" s="610"/>
      <c r="H16" s="610"/>
      <c r="I16" s="610"/>
    </row>
    <row r="17" spans="1:9">
      <c r="A17" s="610"/>
      <c r="B17" s="610"/>
      <c r="C17" s="610"/>
      <c r="D17" s="610"/>
      <c r="E17" s="610"/>
      <c r="F17" s="610"/>
      <c r="G17" s="610"/>
      <c r="H17" s="610"/>
      <c r="I17" s="610"/>
    </row>
    <row r="18" spans="1:9" ht="30">
      <c r="A18" s="1133" t="s">
        <v>0</v>
      </c>
      <c r="B18" s="1133"/>
      <c r="C18" s="1133"/>
      <c r="D18" s="1133"/>
      <c r="E18" s="1133"/>
      <c r="F18" s="1133"/>
      <c r="G18" s="1133"/>
      <c r="H18" s="1133"/>
      <c r="I18" s="1133"/>
    </row>
    <row r="19" spans="1:9" ht="18.75" customHeight="1">
      <c r="A19" s="611"/>
      <c r="B19" s="611"/>
      <c r="C19" s="611"/>
      <c r="D19" s="611"/>
      <c r="E19" s="611"/>
      <c r="F19" s="611"/>
      <c r="G19" s="611"/>
      <c r="H19" s="611"/>
      <c r="I19" s="611"/>
    </row>
    <row r="20" spans="1:9" ht="18.75" customHeight="1">
      <c r="A20" s="1134" t="s">
        <v>1681</v>
      </c>
      <c r="B20" s="1134"/>
      <c r="C20" s="1134"/>
      <c r="D20" s="1134"/>
      <c r="E20" s="1134"/>
      <c r="F20" s="1134"/>
      <c r="G20" s="1134"/>
      <c r="H20" s="1134"/>
      <c r="I20" s="1134"/>
    </row>
    <row r="21" spans="1:9" ht="18.75" customHeight="1">
      <c r="A21" s="612"/>
      <c r="B21" s="612"/>
      <c r="C21" s="612"/>
      <c r="D21" s="612"/>
      <c r="E21" s="612"/>
      <c r="F21" s="612"/>
      <c r="G21" s="612"/>
      <c r="H21" s="612"/>
      <c r="I21" s="612"/>
    </row>
    <row r="22" spans="1:9" ht="26.25" customHeight="1">
      <c r="A22" s="1135" t="s">
        <v>1</v>
      </c>
      <c r="B22" s="1135"/>
      <c r="C22" s="1135"/>
      <c r="D22" s="1135"/>
      <c r="E22" s="1135"/>
      <c r="F22" s="1135"/>
      <c r="G22" s="1135"/>
      <c r="H22" s="1135"/>
      <c r="I22" s="1135"/>
    </row>
    <row r="23" spans="1:9" ht="18.75">
      <c r="A23" s="613"/>
      <c r="B23" s="613"/>
      <c r="C23" s="613"/>
      <c r="D23" s="613"/>
      <c r="E23" s="613"/>
      <c r="F23" s="613"/>
      <c r="G23" s="613"/>
      <c r="H23" s="613"/>
      <c r="I23" s="613"/>
    </row>
    <row r="24" spans="1:9" ht="18.75" customHeight="1">
      <c r="A24" s="1125" t="s">
        <v>1682</v>
      </c>
      <c r="B24" s="1125"/>
      <c r="C24" s="1125"/>
      <c r="D24" s="1125"/>
      <c r="E24" s="1125"/>
      <c r="F24" s="1125"/>
      <c r="G24" s="1125"/>
      <c r="H24" s="1125"/>
      <c r="I24" s="1125"/>
    </row>
    <row r="25" spans="1:9">
      <c r="A25" s="610"/>
      <c r="B25" s="610"/>
      <c r="C25" s="610"/>
      <c r="D25" s="610"/>
      <c r="E25" s="610"/>
      <c r="F25" s="610"/>
      <c r="G25" s="610"/>
      <c r="H25" s="610"/>
      <c r="I25" s="610"/>
    </row>
    <row r="26" spans="1:9">
      <c r="A26" s="610"/>
      <c r="B26" s="610"/>
      <c r="C26" s="610"/>
      <c r="D26" s="610"/>
      <c r="E26" s="610"/>
      <c r="F26" s="610"/>
      <c r="G26" s="610"/>
      <c r="H26" s="610"/>
      <c r="I26" s="610"/>
    </row>
    <row r="27" spans="1:9">
      <c r="A27" s="610"/>
      <c r="B27" s="610"/>
      <c r="C27" s="610"/>
      <c r="D27" s="610"/>
      <c r="E27" s="610"/>
      <c r="F27" s="610"/>
      <c r="G27" s="610"/>
      <c r="H27" s="610"/>
      <c r="I27" s="610"/>
    </row>
    <row r="28" spans="1:9">
      <c r="A28" s="610"/>
      <c r="B28" s="610"/>
      <c r="C28" s="610"/>
      <c r="D28" s="610"/>
      <c r="E28" s="610"/>
      <c r="F28" s="610"/>
      <c r="G28" s="610"/>
      <c r="H28" s="610"/>
      <c r="I28" s="610"/>
    </row>
    <row r="29" spans="1:9">
      <c r="A29" s="610"/>
      <c r="B29" s="610"/>
      <c r="C29" s="610"/>
      <c r="D29" s="610"/>
      <c r="E29" s="610"/>
      <c r="F29" s="610"/>
      <c r="G29" s="610"/>
      <c r="H29" s="610"/>
      <c r="I29" s="610"/>
    </row>
    <row r="30" spans="1:9">
      <c r="A30" s="610"/>
      <c r="B30" s="610"/>
      <c r="C30" s="610"/>
      <c r="D30" s="610"/>
      <c r="E30" s="610"/>
      <c r="F30" s="610"/>
      <c r="G30" s="610"/>
      <c r="H30" s="610"/>
      <c r="I30" s="610"/>
    </row>
    <row r="31" spans="1:9">
      <c r="A31" s="610"/>
      <c r="B31" s="610"/>
      <c r="C31" s="610"/>
      <c r="D31" s="610"/>
      <c r="E31" s="610"/>
      <c r="F31" s="610"/>
      <c r="G31" s="610"/>
      <c r="H31" s="610"/>
      <c r="I31" s="610"/>
    </row>
    <row r="32" spans="1:9">
      <c r="A32" s="610"/>
      <c r="B32" s="610"/>
      <c r="C32" s="610"/>
      <c r="D32" s="610"/>
      <c r="E32" s="610"/>
      <c r="F32" s="610"/>
      <c r="G32" s="610"/>
      <c r="H32" s="610"/>
      <c r="I32" s="610"/>
    </row>
    <row r="33" spans="1:9">
      <c r="A33" s="610"/>
      <c r="B33" s="610"/>
      <c r="C33" s="610"/>
      <c r="D33" s="610"/>
      <c r="E33" s="610"/>
      <c r="F33" s="610"/>
      <c r="G33" s="610"/>
      <c r="H33" s="610"/>
      <c r="I33" s="610"/>
    </row>
    <row r="34" spans="1:9">
      <c r="A34" s="610"/>
      <c r="B34" s="610"/>
      <c r="C34" s="610"/>
      <c r="D34" s="610"/>
      <c r="E34" s="610"/>
      <c r="F34" s="610"/>
      <c r="G34" s="610"/>
      <c r="H34" s="610"/>
      <c r="I34" s="610"/>
    </row>
    <row r="35" spans="1:9">
      <c r="A35" s="610"/>
      <c r="B35" s="610"/>
      <c r="C35" s="610"/>
      <c r="D35" s="610"/>
      <c r="E35" s="610"/>
      <c r="F35" s="610"/>
      <c r="G35" s="610"/>
      <c r="H35" s="610"/>
      <c r="I35" s="610"/>
    </row>
    <row r="36" spans="1:9">
      <c r="A36" s="1126"/>
      <c r="B36" s="1126"/>
      <c r="C36" s="1126"/>
      <c r="D36" s="1126"/>
      <c r="E36" s="1126"/>
      <c r="F36" s="1126"/>
      <c r="G36" s="1126"/>
      <c r="H36" s="1126"/>
      <c r="I36" s="1126"/>
    </row>
    <row r="37" spans="1:9" ht="50.25" customHeight="1">
      <c r="A37" s="1127" t="s">
        <v>2</v>
      </c>
      <c r="B37" s="1127"/>
      <c r="C37" s="1127"/>
      <c r="D37" s="1127"/>
      <c r="E37" s="1127"/>
      <c r="F37" s="1127"/>
      <c r="G37" s="1127"/>
      <c r="H37" s="1127"/>
      <c r="I37" s="1127"/>
    </row>
    <row r="38" spans="1:9">
      <c r="A38" s="614"/>
      <c r="B38" s="614"/>
      <c r="C38" s="614"/>
      <c r="D38" s="614"/>
      <c r="E38" s="614"/>
      <c r="F38" s="614"/>
      <c r="G38" s="614"/>
      <c r="H38" s="614"/>
      <c r="I38" s="614"/>
    </row>
    <row r="39" spans="1:9" ht="65.25" customHeight="1">
      <c r="A39" s="1128" t="s">
        <v>3</v>
      </c>
      <c r="B39" s="1128"/>
      <c r="C39" s="1128"/>
      <c r="D39" s="1128"/>
      <c r="E39" s="1128"/>
      <c r="F39" s="1128"/>
      <c r="G39" s="1128"/>
      <c r="H39" s="1128"/>
      <c r="I39" s="1128"/>
    </row>
    <row r="40" spans="1:9">
      <c r="A40" s="615"/>
      <c r="B40" s="615"/>
      <c r="C40" s="615"/>
      <c r="D40" s="615"/>
      <c r="E40" s="615"/>
      <c r="F40" s="615"/>
      <c r="G40" s="615"/>
      <c r="H40" s="615"/>
      <c r="I40" s="61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5" t="s">
        <v>625</v>
      </c>
      <c r="G1" s="121" t="str">
        <f>Naslovnica!A20</f>
        <v>Ožujak 2026.</v>
      </c>
    </row>
    <row r="2" spans="1:8" ht="12.75" customHeight="1">
      <c r="A2" s="486" t="s">
        <v>866</v>
      </c>
      <c r="G2" s="488" t="str">
        <f>Naslovnica!A24</f>
        <v>March 2026</v>
      </c>
    </row>
    <row r="3" spans="1:8" ht="12.75" customHeight="1"/>
    <row r="4" spans="1:8" ht="12.75" customHeight="1">
      <c r="F4" s="71"/>
      <c r="G4" s="13" t="s">
        <v>1241</v>
      </c>
    </row>
    <row r="5" spans="1:8" ht="19.5" customHeight="1">
      <c r="A5" s="1189" t="s">
        <v>983</v>
      </c>
      <c r="B5" s="1190" t="s">
        <v>517</v>
      </c>
      <c r="C5" s="1190"/>
      <c r="D5" s="1190"/>
      <c r="E5" s="1190"/>
      <c r="F5" s="1190"/>
      <c r="G5" s="1190"/>
    </row>
    <row r="6" spans="1:8" ht="26.25" customHeight="1">
      <c r="A6" s="1189"/>
      <c r="B6" s="1164" t="str">
        <f>Naslovnica!A20</f>
        <v>Ožujak 2026.</v>
      </c>
      <c r="C6" s="1191"/>
      <c r="D6" s="1192" t="s">
        <v>17</v>
      </c>
      <c r="E6" s="1192"/>
      <c r="F6" s="1193" t="s">
        <v>208</v>
      </c>
      <c r="G6" s="1193"/>
    </row>
    <row r="7" spans="1:8">
      <c r="A7" s="1189"/>
      <c r="B7" s="1162" t="str">
        <f>Naslovnica!A24</f>
        <v>March 2026</v>
      </c>
      <c r="C7" s="1194"/>
      <c r="D7" s="1195" t="s">
        <v>45</v>
      </c>
      <c r="E7" s="1195"/>
      <c r="F7" s="1195" t="s">
        <v>51</v>
      </c>
      <c r="G7" s="1195"/>
    </row>
    <row r="8" spans="1:8">
      <c r="A8" s="1189"/>
      <c r="B8" s="640" t="s">
        <v>27</v>
      </c>
      <c r="C8" s="640" t="s">
        <v>28</v>
      </c>
      <c r="D8" s="629" t="s">
        <v>980</v>
      </c>
      <c r="E8" s="629" t="s">
        <v>142</v>
      </c>
      <c r="F8" s="629" t="s">
        <v>980</v>
      </c>
      <c r="G8" s="629" t="s">
        <v>142</v>
      </c>
    </row>
    <row r="9" spans="1:8">
      <c r="A9" s="1189"/>
      <c r="B9" s="641" t="s">
        <v>29</v>
      </c>
      <c r="C9" s="641" t="s">
        <v>30</v>
      </c>
      <c r="D9" s="656" t="s">
        <v>981</v>
      </c>
      <c r="E9" s="656" t="s">
        <v>143</v>
      </c>
      <c r="F9" s="656" t="s">
        <v>981</v>
      </c>
      <c r="G9" s="656" t="s">
        <v>143</v>
      </c>
    </row>
    <row r="10" spans="1:8">
      <c r="A10" s="349" t="s">
        <v>33</v>
      </c>
      <c r="B10" s="350">
        <v>176946.70733</v>
      </c>
      <c r="C10" s="351">
        <v>0.12670961021939797</v>
      </c>
      <c r="D10" s="757">
        <v>-2051.4958399999887</v>
      </c>
      <c r="E10" s="352">
        <v>-1.1460985661691958E-2</v>
      </c>
      <c r="F10" s="353">
        <v>1449.5709700000007</v>
      </c>
      <c r="G10" s="352">
        <v>8.2597984221604026E-3</v>
      </c>
      <c r="H10" s="51"/>
    </row>
    <row r="11" spans="1:8">
      <c r="A11" s="349" t="s">
        <v>34</v>
      </c>
      <c r="B11" s="350">
        <v>470624.81</v>
      </c>
      <c r="C11" s="351">
        <v>0.33700930146987795</v>
      </c>
      <c r="D11" s="758">
        <v>-13225.240420000046</v>
      </c>
      <c r="E11" s="352">
        <v>-2.733334513145147E-2</v>
      </c>
      <c r="F11" s="353">
        <v>2274.6959899999783</v>
      </c>
      <c r="G11" s="352">
        <v>4.8568280906864381E-3</v>
      </c>
      <c r="H11" s="51"/>
    </row>
    <row r="12" spans="1:8">
      <c r="A12" s="349" t="s">
        <v>198</v>
      </c>
      <c r="B12" s="350">
        <v>20666.985920000003</v>
      </c>
      <c r="C12" s="351">
        <v>5.8398674420391235E-3</v>
      </c>
      <c r="D12" s="758">
        <v>-581.73546999999598</v>
      </c>
      <c r="E12" s="352">
        <v>-2.7377434120519406E-2</v>
      </c>
      <c r="F12" s="353">
        <v>1181.55789</v>
      </c>
      <c r="G12" s="352">
        <v>6.063802592280032E-2</v>
      </c>
    </row>
    <row r="13" spans="1:8">
      <c r="A13" s="349" t="s">
        <v>199</v>
      </c>
      <c r="B13" s="350">
        <v>8155.2244800000008</v>
      </c>
      <c r="C13" s="351">
        <v>7.0012310305295825E-2</v>
      </c>
      <c r="D13" s="758">
        <v>-118.21997999999985</v>
      </c>
      <c r="E13" s="352">
        <v>-1.4289088489269908E-2</v>
      </c>
      <c r="F13" s="353">
        <v>99.623540000000503</v>
      </c>
      <c r="G13" s="352">
        <v>1.236699046315981E-2</v>
      </c>
      <c r="H13" s="994"/>
    </row>
    <row r="14" spans="1:8">
      <c r="A14" s="349" t="s">
        <v>46</v>
      </c>
      <c r="B14" s="350">
        <v>97770.38820999999</v>
      </c>
      <c r="C14" s="351">
        <v>1.4799403559678469E-2</v>
      </c>
      <c r="D14" s="758">
        <v>-3402.1706300000078</v>
      </c>
      <c r="E14" s="352">
        <v>-3.3627405187807824E-2</v>
      </c>
      <c r="F14" s="353">
        <v>509.58311999998114</v>
      </c>
      <c r="G14" s="352">
        <v>5.2393471298992633E-3</v>
      </c>
    </row>
    <row r="15" spans="1:8">
      <c r="A15" s="349" t="s">
        <v>36</v>
      </c>
      <c r="B15" s="350">
        <v>123622.93184999999</v>
      </c>
      <c r="C15" s="351">
        <v>8.8525035279008818E-2</v>
      </c>
      <c r="D15" s="758">
        <v>-2960.9170200000081</v>
      </c>
      <c r="E15" s="352">
        <v>-2.3390954268113884E-2</v>
      </c>
      <c r="F15" s="353">
        <v>6604.1131799999857</v>
      </c>
      <c r="G15" s="352">
        <v>5.6436334386727793E-2</v>
      </c>
      <c r="H15" s="994"/>
    </row>
    <row r="16" spans="1:8">
      <c r="A16" s="349" t="s">
        <v>37</v>
      </c>
      <c r="B16" s="350">
        <v>92236.813250000007</v>
      </c>
      <c r="C16" s="351">
        <v>6.6049777535506643E-2</v>
      </c>
      <c r="D16" s="758">
        <v>-449.83761999999115</v>
      </c>
      <c r="E16" s="352">
        <v>-4.8533161547817949E-3</v>
      </c>
      <c r="F16" s="353">
        <v>1431.9364100000093</v>
      </c>
      <c r="G16" s="352">
        <v>1.5769377811316376E-2</v>
      </c>
      <c r="H16" s="994"/>
    </row>
    <row r="17" spans="1:10">
      <c r="A17" s="349" t="s">
        <v>38</v>
      </c>
      <c r="B17" s="350">
        <v>406450.38447000005</v>
      </c>
      <c r="C17" s="351">
        <v>0.29105469418919505</v>
      </c>
      <c r="D17" s="758">
        <v>-11391.96557999996</v>
      </c>
      <c r="E17" s="352">
        <v>-2.7263788791721977E-2</v>
      </c>
      <c r="F17" s="353">
        <v>3786.6636300000828</v>
      </c>
      <c r="G17" s="352">
        <v>9.4040347665309554E-3</v>
      </c>
      <c r="H17" s="994"/>
      <c r="I17" s="994"/>
      <c r="J17" s="994"/>
    </row>
    <row r="18" spans="1:10" ht="18.75" customHeight="1">
      <c r="A18" s="827" t="s">
        <v>321</v>
      </c>
      <c r="B18" s="828">
        <v>1396474.2455100003</v>
      </c>
      <c r="C18" s="829">
        <v>0.99999999999999989</v>
      </c>
      <c r="D18" s="830">
        <v>-34181.582559999777</v>
      </c>
      <c r="E18" s="829">
        <v>-2.3892247100486652E-2</v>
      </c>
      <c r="F18" s="831">
        <v>17337.744730000384</v>
      </c>
      <c r="G18" s="829">
        <v>1.2571449396194367E-2</v>
      </c>
      <c r="H18" s="994"/>
      <c r="I18" s="994"/>
      <c r="J18" s="994"/>
    </row>
    <row r="19" spans="1:10" ht="12.75" customHeight="1">
      <c r="A19" s="22" t="s">
        <v>515</v>
      </c>
      <c r="B19" s="994"/>
      <c r="C19" s="994"/>
      <c r="D19" s="994"/>
      <c r="E19" s="994"/>
      <c r="F19" s="994"/>
      <c r="G19" s="994"/>
      <c r="H19" s="994"/>
      <c r="I19" s="994"/>
      <c r="J19" s="994"/>
    </row>
    <row r="20" spans="1:10" ht="12.75" customHeight="1">
      <c r="A20" s="994"/>
      <c r="B20" s="994"/>
      <c r="C20" s="994"/>
      <c r="D20" s="994"/>
      <c r="E20" s="994"/>
      <c r="F20" s="994"/>
      <c r="G20" s="994"/>
      <c r="H20" s="994"/>
      <c r="I20" s="994"/>
      <c r="J20" s="994"/>
    </row>
    <row r="22" spans="1:10">
      <c r="A22" s="692" t="s">
        <v>909</v>
      </c>
      <c r="B22" s="907"/>
      <c r="C22" s="907"/>
      <c r="D22" s="907"/>
      <c r="E22" s="907"/>
      <c r="F22" s="907"/>
      <c r="G22" s="907"/>
      <c r="H22" s="907"/>
      <c r="I22" s="907"/>
      <c r="J22" s="908" t="str">
        <f>Naslovnica!A20</f>
        <v>Ožujak 2026.</v>
      </c>
    </row>
    <row r="23" spans="1:10">
      <c r="A23" s="909" t="s">
        <v>910</v>
      </c>
      <c r="B23" s="907"/>
      <c r="C23" s="907"/>
      <c r="D23" s="907"/>
      <c r="E23" s="907"/>
      <c r="F23" s="907"/>
      <c r="G23" s="907"/>
      <c r="H23" s="907"/>
      <c r="I23" s="907"/>
      <c r="J23" s="910" t="str">
        <f>Naslovnica!A24</f>
        <v>March 2026</v>
      </c>
    </row>
    <row r="24" spans="1:10">
      <c r="A24" s="907"/>
      <c r="B24" s="907"/>
      <c r="C24" s="907"/>
      <c r="D24" s="907"/>
      <c r="E24" s="907"/>
      <c r="F24" s="907"/>
      <c r="G24" s="907"/>
      <c r="H24" s="907"/>
      <c r="I24" s="907"/>
      <c r="J24" s="907"/>
    </row>
    <row r="25" spans="1:10" ht="21.75" customHeight="1">
      <c r="A25" s="911"/>
      <c r="B25" s="912" t="s">
        <v>1262</v>
      </c>
      <c r="C25" s="1188" t="s">
        <v>1204</v>
      </c>
      <c r="D25" s="1188"/>
      <c r="E25" s="1188"/>
      <c r="F25" s="1188"/>
      <c r="G25" s="1188"/>
      <c r="H25" s="1188"/>
      <c r="I25" s="1188"/>
      <c r="J25" s="913"/>
    </row>
    <row r="26" spans="1:10" ht="45">
      <c r="A26" s="1024" t="s">
        <v>983</v>
      </c>
      <c r="B26" s="911" t="str">
        <f>J22</f>
        <v>Ožujak 2026.</v>
      </c>
      <c r="C26" s="911" t="s">
        <v>218</v>
      </c>
      <c r="D26" s="911" t="s">
        <v>59</v>
      </c>
      <c r="E26" s="911" t="s">
        <v>50</v>
      </c>
      <c r="F26" s="911" t="s">
        <v>1195</v>
      </c>
      <c r="G26" s="911" t="s">
        <v>1196</v>
      </c>
      <c r="H26" s="911" t="s">
        <v>1197</v>
      </c>
      <c r="I26" s="911" t="s">
        <v>1201</v>
      </c>
      <c r="J26" s="911" t="s">
        <v>911</v>
      </c>
    </row>
    <row r="27" spans="1:10" ht="56.25">
      <c r="A27" s="911"/>
      <c r="B27" s="914" t="str">
        <f>J23</f>
        <v>March 2026</v>
      </c>
      <c r="C27" s="914" t="s">
        <v>219</v>
      </c>
      <c r="D27" s="914" t="s">
        <v>51</v>
      </c>
      <c r="E27" s="914" t="s">
        <v>52</v>
      </c>
      <c r="F27" s="914" t="s">
        <v>1198</v>
      </c>
      <c r="G27" s="914" t="s">
        <v>1199</v>
      </c>
      <c r="H27" s="914" t="s">
        <v>1200</v>
      </c>
      <c r="I27" s="915" t="s">
        <v>1202</v>
      </c>
      <c r="J27" s="911" t="s">
        <v>912</v>
      </c>
    </row>
    <row r="28" spans="1:10">
      <c r="A28" s="916" t="s">
        <v>33</v>
      </c>
      <c r="B28" s="658">
        <v>37.767000000000003</v>
      </c>
      <c r="C28" s="917">
        <v>-1.6410093470600629E-2</v>
      </c>
      <c r="D28" s="917">
        <v>-6.2152660828560524E-3</v>
      </c>
      <c r="E28" s="917">
        <v>1.7624599532777063E-2</v>
      </c>
      <c r="F28" s="917">
        <v>3.4337595301250357E-2</v>
      </c>
      <c r="G28" s="917">
        <v>8.0429127492964714E-3</v>
      </c>
      <c r="H28" s="917">
        <v>2.0366318780010495E-2</v>
      </c>
      <c r="I28" s="917">
        <v>4.792454617464692E-2</v>
      </c>
      <c r="J28" s="1007">
        <v>37958</v>
      </c>
    </row>
    <row r="29" spans="1:10">
      <c r="A29" s="916" t="s">
        <v>34</v>
      </c>
      <c r="B29" s="657">
        <v>47.92</v>
      </c>
      <c r="C29" s="917">
        <v>-3.0055723217737418E-2</v>
      </c>
      <c r="D29" s="917">
        <v>-4.0072496300360694E-3</v>
      </c>
      <c r="E29" s="917">
        <v>8.0011449203176044E-2</v>
      </c>
      <c r="F29" s="917">
        <v>8.891883307569981E-2</v>
      </c>
      <c r="G29" s="917">
        <v>5.3269655383141323E-2</v>
      </c>
      <c r="H29" s="917">
        <v>3.8793398420317926E-2</v>
      </c>
      <c r="I29" s="917">
        <v>5.8671803426211033E-2</v>
      </c>
      <c r="J29" s="1007">
        <v>37893</v>
      </c>
    </row>
    <row r="30" spans="1:10">
      <c r="A30" s="916" t="s">
        <v>198</v>
      </c>
      <c r="B30" s="657">
        <v>222.2595</v>
      </c>
      <c r="C30" s="917">
        <v>-4.6990677415952309E-2</v>
      </c>
      <c r="D30" s="917">
        <v>-7.7514846260510195E-3</v>
      </c>
      <c r="E30" s="917">
        <v>8.3055210795686119E-2</v>
      </c>
      <c r="F30" s="917">
        <v>9.8745185465952678E-2</v>
      </c>
      <c r="G30" s="917">
        <v>5.2140064966357258E-2</v>
      </c>
      <c r="H30" s="917" t="s">
        <v>138</v>
      </c>
      <c r="I30" s="917">
        <v>6.3644154687976462E-2</v>
      </c>
      <c r="J30" s="1007">
        <v>43062</v>
      </c>
    </row>
    <row r="31" spans="1:10">
      <c r="A31" s="916" t="s">
        <v>199</v>
      </c>
      <c r="B31" s="657">
        <v>157.4444</v>
      </c>
      <c r="C31" s="917">
        <v>-1.6966592533300684E-2</v>
      </c>
      <c r="D31" s="917">
        <v>-3.2653795069896852E-3</v>
      </c>
      <c r="E31" s="917">
        <v>1.4620855340659267E-2</v>
      </c>
      <c r="F31" s="917">
        <v>2.7408322134857555E-2</v>
      </c>
      <c r="G31" s="917">
        <v>9.6603751861694676E-3</v>
      </c>
      <c r="H31" s="917" t="s">
        <v>138</v>
      </c>
      <c r="I31" s="917">
        <v>2.0651496783261392E-2</v>
      </c>
      <c r="J31" s="1007">
        <v>43062</v>
      </c>
    </row>
    <row r="32" spans="1:10">
      <c r="A32" s="916" t="s">
        <v>46</v>
      </c>
      <c r="B32" s="657">
        <v>29.558700000000002</v>
      </c>
      <c r="C32" s="917">
        <v>-3.536602877059225E-2</v>
      </c>
      <c r="D32" s="917">
        <v>-2.221134533916147E-3</v>
      </c>
      <c r="E32" s="917">
        <v>5.4022828656703714E-2</v>
      </c>
      <c r="F32" s="917">
        <v>7.2862113425503194E-2</v>
      </c>
      <c r="G32" s="917">
        <v>4.0176976494427086E-2</v>
      </c>
      <c r="H32" s="917">
        <v>4.1063744041928807E-2</v>
      </c>
      <c r="I32" s="917">
        <v>3.6333297500123596E-2</v>
      </c>
      <c r="J32" s="1007">
        <v>37923</v>
      </c>
    </row>
    <row r="33" spans="1:10">
      <c r="A33" s="916" t="s">
        <v>36</v>
      </c>
      <c r="B33" s="657">
        <v>45.627200000000002</v>
      </c>
      <c r="C33" s="917">
        <v>-3.4657560620582117E-2</v>
      </c>
      <c r="D33" s="918">
        <v>7.92160570461653E-3</v>
      </c>
      <c r="E33" s="917">
        <v>9.6989644917065521E-2</v>
      </c>
      <c r="F33" s="917">
        <v>0.10640116594544913</v>
      </c>
      <c r="G33" s="917">
        <v>7.4820034446947181E-2</v>
      </c>
      <c r="H33" s="917">
        <v>6.389571403473826E-2</v>
      </c>
      <c r="I33" s="917">
        <v>6.0385971049475407E-2</v>
      </c>
      <c r="J33" s="1007">
        <v>38425</v>
      </c>
    </row>
    <row r="34" spans="1:10">
      <c r="A34" s="916" t="s">
        <v>37</v>
      </c>
      <c r="B34" s="657">
        <v>30.802199999999999</v>
      </c>
      <c r="C34" s="917">
        <v>-1.1834680200570435E-2</v>
      </c>
      <c r="D34" s="918">
        <v>-4.9586990441179424E-3</v>
      </c>
      <c r="E34" s="917">
        <v>9.9081967213114908E-3</v>
      </c>
      <c r="F34" s="917">
        <v>2.8260664537050229E-2</v>
      </c>
      <c r="G34" s="917">
        <v>3.807341168000189E-3</v>
      </c>
      <c r="H34" s="917">
        <v>2.3195269432808585E-2</v>
      </c>
      <c r="I34" s="917">
        <v>4.0785937883231149E-2</v>
      </c>
      <c r="J34" s="1007">
        <v>38425</v>
      </c>
    </row>
    <row r="35" spans="1:10">
      <c r="A35" s="916" t="s">
        <v>38</v>
      </c>
      <c r="B35" s="657">
        <v>41.674999999999997</v>
      </c>
      <c r="C35" s="917">
        <v>-2.9617901133955904E-2</v>
      </c>
      <c r="D35" s="917">
        <v>3.4890356632899522E-3</v>
      </c>
      <c r="E35" s="917">
        <v>6.2489961477568468E-2</v>
      </c>
      <c r="F35" s="917">
        <v>5.1265156988190563E-2</v>
      </c>
      <c r="G35" s="917">
        <v>3.2968086437230149E-2</v>
      </c>
      <c r="H35" s="917">
        <v>4.0738955313869507E-2</v>
      </c>
      <c r="I35" s="917">
        <v>4.9537243583821722E-2</v>
      </c>
      <c r="J35" s="1007">
        <v>37474</v>
      </c>
    </row>
    <row r="36" spans="1:10">
      <c r="A36" s="919" t="s">
        <v>515</v>
      </c>
      <c r="B36" s="689"/>
      <c r="C36" s="920"/>
      <c r="D36" s="920"/>
      <c r="E36" s="920"/>
      <c r="F36" s="920"/>
      <c r="G36" s="921"/>
      <c r="H36" s="921"/>
      <c r="I36" s="907"/>
      <c r="J36" s="907"/>
    </row>
    <row r="37" spans="1:10">
      <c r="A37" s="922" t="s">
        <v>112</v>
      </c>
      <c r="B37" s="907"/>
      <c r="C37" s="907"/>
      <c r="D37" s="907"/>
      <c r="E37" s="907"/>
      <c r="F37" s="907"/>
      <c r="G37" s="923"/>
      <c r="H37" s="923"/>
      <c r="I37" s="907"/>
      <c r="J37" s="907"/>
    </row>
    <row r="38" spans="1:10">
      <c r="A38" s="924" t="s">
        <v>200</v>
      </c>
      <c r="B38" s="921"/>
      <c r="C38" s="921"/>
      <c r="D38" s="921"/>
      <c r="E38" s="921"/>
      <c r="F38" s="921"/>
      <c r="G38" s="921"/>
      <c r="H38" s="921"/>
      <c r="I38" s="921"/>
      <c r="J38" s="907"/>
    </row>
    <row r="39" spans="1:10">
      <c r="A39" s="922" t="s">
        <v>201</v>
      </c>
      <c r="B39" s="923"/>
      <c r="C39" s="923"/>
      <c r="D39" s="923"/>
      <c r="E39" s="923"/>
      <c r="F39" s="923"/>
      <c r="G39" s="923"/>
      <c r="H39" s="923"/>
      <c r="I39" s="923"/>
      <c r="J39" s="907"/>
    </row>
    <row r="40" spans="1:10">
      <c r="A40" s="924" t="s">
        <v>875</v>
      </c>
      <c r="B40" s="921"/>
      <c r="C40" s="921"/>
      <c r="D40" s="921"/>
      <c r="E40" s="921"/>
      <c r="F40" s="921"/>
      <c r="G40" s="907"/>
      <c r="H40" s="907"/>
      <c r="I40" s="921"/>
      <c r="J40" s="907"/>
    </row>
    <row r="41" spans="1:10">
      <c r="B41" s="243"/>
      <c r="C41" s="243"/>
      <c r="D41" s="243"/>
      <c r="E41" s="243"/>
      <c r="F41" s="243"/>
      <c r="G41" s="260"/>
      <c r="H41" s="260"/>
      <c r="I41" s="243"/>
    </row>
    <row r="42" spans="1:10">
      <c r="A42" s="242"/>
      <c r="B42" s="242"/>
      <c r="C42" s="242"/>
      <c r="D42" s="242"/>
      <c r="E42" s="242"/>
      <c r="F42" s="242"/>
      <c r="I42" s="242"/>
    </row>
    <row r="43" spans="1:10">
      <c r="A43" s="569" t="s">
        <v>81</v>
      </c>
      <c r="B43" s="260"/>
      <c r="C43" s="260"/>
      <c r="D43" s="260"/>
      <c r="E43" s="260"/>
      <c r="F43" s="260"/>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5" t="s">
        <v>626</v>
      </c>
      <c r="S1" s="121" t="str">
        <f>Naslovnica!A20</f>
        <v>Ožujak 2026.</v>
      </c>
    </row>
    <row r="2" spans="1:20" ht="12.75" customHeight="1">
      <c r="A2" s="511" t="s">
        <v>867</v>
      </c>
      <c r="S2" s="488" t="str">
        <f>Naslovnica!A24</f>
        <v>March 2026</v>
      </c>
    </row>
    <row r="3" spans="1:20" ht="12.75" customHeight="1"/>
    <row r="4" spans="1:20" ht="12.75" customHeight="1">
      <c r="P4" s="68"/>
      <c r="Q4" s="68"/>
      <c r="R4" s="68"/>
      <c r="S4" s="13" t="s">
        <v>1241</v>
      </c>
    </row>
    <row r="5" spans="1:20" ht="33" customHeight="1">
      <c r="A5" s="1196" t="s">
        <v>514</v>
      </c>
      <c r="B5" s="1170" t="s">
        <v>53</v>
      </c>
      <c r="C5" s="1170"/>
      <c r="D5" s="1170" t="s">
        <v>54</v>
      </c>
      <c r="E5" s="1197"/>
      <c r="F5" s="1198" t="s">
        <v>198</v>
      </c>
      <c r="G5" s="1199"/>
      <c r="H5" s="1198" t="s">
        <v>199</v>
      </c>
      <c r="I5" s="1199"/>
      <c r="J5" s="1170" t="s">
        <v>55</v>
      </c>
      <c r="K5" s="1170"/>
      <c r="L5" s="1170" t="s">
        <v>56</v>
      </c>
      <c r="M5" s="1170"/>
      <c r="N5" s="1170" t="s">
        <v>57</v>
      </c>
      <c r="O5" s="1170"/>
      <c r="P5" s="1170" t="s">
        <v>58</v>
      </c>
      <c r="Q5" s="1170"/>
      <c r="R5" s="1170" t="s">
        <v>399</v>
      </c>
      <c r="S5" s="1170"/>
    </row>
    <row r="6" spans="1:20">
      <c r="A6" s="1196"/>
      <c r="B6" s="659" t="s">
        <v>31</v>
      </c>
      <c r="C6" s="659" t="s">
        <v>32</v>
      </c>
      <c r="D6" s="659" t="s">
        <v>31</v>
      </c>
      <c r="E6" s="659" t="s">
        <v>32</v>
      </c>
      <c r="F6" s="659" t="s">
        <v>31</v>
      </c>
      <c r="G6" s="659" t="s">
        <v>32</v>
      </c>
      <c r="H6" s="659" t="s">
        <v>31</v>
      </c>
      <c r="I6" s="659" t="s">
        <v>32</v>
      </c>
      <c r="J6" s="659" t="s">
        <v>31</v>
      </c>
      <c r="K6" s="659" t="s">
        <v>32</v>
      </c>
      <c r="L6" s="659" t="s">
        <v>32</v>
      </c>
      <c r="M6" s="659" t="s">
        <v>32</v>
      </c>
      <c r="N6" s="659" t="s">
        <v>31</v>
      </c>
      <c r="O6" s="659" t="s">
        <v>32</v>
      </c>
      <c r="P6" s="659" t="s">
        <v>31</v>
      </c>
      <c r="Q6" s="659" t="s">
        <v>32</v>
      </c>
      <c r="R6" s="659" t="s">
        <v>31</v>
      </c>
      <c r="S6" s="659" t="s">
        <v>32</v>
      </c>
    </row>
    <row r="7" spans="1:20">
      <c r="A7" s="1196"/>
      <c r="B7" s="660" t="s">
        <v>29</v>
      </c>
      <c r="C7" s="660" t="s">
        <v>30</v>
      </c>
      <c r="D7" s="660" t="s">
        <v>29</v>
      </c>
      <c r="E7" s="660" t="s">
        <v>30</v>
      </c>
      <c r="F7" s="660" t="s">
        <v>29</v>
      </c>
      <c r="G7" s="660" t="s">
        <v>30</v>
      </c>
      <c r="H7" s="660" t="s">
        <v>29</v>
      </c>
      <c r="I7" s="660" t="s">
        <v>30</v>
      </c>
      <c r="J7" s="660" t="s">
        <v>29</v>
      </c>
      <c r="K7" s="660" t="s">
        <v>30</v>
      </c>
      <c r="L7" s="660" t="s">
        <v>30</v>
      </c>
      <c r="M7" s="660" t="s">
        <v>30</v>
      </c>
      <c r="N7" s="660" t="s">
        <v>29</v>
      </c>
      <c r="O7" s="660" t="s">
        <v>30</v>
      </c>
      <c r="P7" s="660" t="s">
        <v>29</v>
      </c>
      <c r="Q7" s="660" t="s">
        <v>30</v>
      </c>
      <c r="R7" s="660" t="s">
        <v>29</v>
      </c>
      <c r="S7" s="660" t="s">
        <v>30</v>
      </c>
    </row>
    <row r="8" spans="1:20" ht="18">
      <c r="A8" s="336" t="s">
        <v>400</v>
      </c>
      <c r="B8" s="354">
        <v>1804.81324</v>
      </c>
      <c r="C8" s="355">
        <v>1.0199756001303151E-2</v>
      </c>
      <c r="D8" s="354">
        <v>6317.2963300000001</v>
      </c>
      <c r="E8" s="355">
        <v>1.3423211432478453E-2</v>
      </c>
      <c r="F8" s="354">
        <v>2711.6412099999998</v>
      </c>
      <c r="G8" s="355">
        <v>0.13120641880226333</v>
      </c>
      <c r="H8" s="354">
        <v>369.74470000000002</v>
      </c>
      <c r="I8" s="355">
        <v>4.5338384112757119E-2</v>
      </c>
      <c r="J8" s="354">
        <v>5685.69517</v>
      </c>
      <c r="K8" s="355">
        <v>5.8153550109545996E-2</v>
      </c>
      <c r="L8" s="354">
        <v>10243.621720000001</v>
      </c>
      <c r="M8" s="355">
        <v>8.2861824798244346E-2</v>
      </c>
      <c r="N8" s="354">
        <v>5289.2861299999995</v>
      </c>
      <c r="O8" s="355">
        <v>5.7344632187842845E-2</v>
      </c>
      <c r="P8" s="354">
        <v>6877.7023400000016</v>
      </c>
      <c r="Q8" s="355">
        <v>1.6921382296066306E-2</v>
      </c>
      <c r="R8" s="354">
        <v>39299.800840000004</v>
      </c>
      <c r="S8" s="355">
        <v>2.8142159417804014E-2</v>
      </c>
      <c r="T8" s="51"/>
    </row>
    <row r="9" spans="1:20" ht="18">
      <c r="A9" s="336" t="s">
        <v>401</v>
      </c>
      <c r="B9" s="354">
        <v>4.2000000596046451E-4</v>
      </c>
      <c r="C9" s="355">
        <v>2.3735960521558495E-9</v>
      </c>
      <c r="D9" s="354">
        <v>346.1841899998999</v>
      </c>
      <c r="E9" s="355">
        <v>7.3558423322370083E-4</v>
      </c>
      <c r="F9" s="354">
        <v>2.1303600000000005</v>
      </c>
      <c r="G9" s="355">
        <v>1.0308034312533176E-4</v>
      </c>
      <c r="H9" s="354">
        <v>0.68001</v>
      </c>
      <c r="I9" s="355">
        <v>8.338335770740181E-5</v>
      </c>
      <c r="J9" s="354">
        <v>8.7659499999999984</v>
      </c>
      <c r="K9" s="355">
        <v>8.9658537318801528E-5</v>
      </c>
      <c r="L9" s="354">
        <v>471.27947000000358</v>
      </c>
      <c r="M9" s="355">
        <v>3.8122334015815011E-3</v>
      </c>
      <c r="N9" s="354">
        <v>3.000001609325409E-5</v>
      </c>
      <c r="O9" s="355">
        <v>3.2524991959491931E-10</v>
      </c>
      <c r="P9" s="354">
        <v>2301.5564400000312</v>
      </c>
      <c r="Q9" s="355">
        <v>5.6625766094456926E-3</v>
      </c>
      <c r="R9" s="354">
        <v>3130.5968699999567</v>
      </c>
      <c r="S9" s="355">
        <v>2.2417863272921625E-3</v>
      </c>
      <c r="T9" s="51"/>
    </row>
    <row r="10" spans="1:20" ht="18">
      <c r="A10" s="336" t="s">
        <v>402</v>
      </c>
      <c r="B10" s="354">
        <v>175714.84034</v>
      </c>
      <c r="C10" s="355">
        <v>0.99303820337440574</v>
      </c>
      <c r="D10" s="354">
        <v>465570.83656000008</v>
      </c>
      <c r="E10" s="355">
        <v>0.98926114107753926</v>
      </c>
      <c r="F10" s="354">
        <v>18250.215940000002</v>
      </c>
      <c r="G10" s="355">
        <v>0.88306132353527045</v>
      </c>
      <c r="H10" s="354">
        <v>7797.8406200000009</v>
      </c>
      <c r="I10" s="355">
        <v>0.95617731174948595</v>
      </c>
      <c r="J10" s="354">
        <v>92396.595100000006</v>
      </c>
      <c r="K10" s="355">
        <v>0.94503659841814591</v>
      </c>
      <c r="L10" s="354">
        <v>112587.50387999999</v>
      </c>
      <c r="M10" s="355">
        <v>0.91073316410752958</v>
      </c>
      <c r="N10" s="354">
        <v>87107.86572999999</v>
      </c>
      <c r="O10" s="355">
        <v>0.94439370421332269</v>
      </c>
      <c r="P10" s="354">
        <v>395445.45926999999</v>
      </c>
      <c r="Q10" s="355">
        <v>0.97292430854912304</v>
      </c>
      <c r="R10" s="354">
        <v>1354871.1574400002</v>
      </c>
      <c r="S10" s="355">
        <v>0.9702084816789398</v>
      </c>
      <c r="T10" s="51"/>
    </row>
    <row r="11" spans="1:20" ht="18.75">
      <c r="A11" s="336" t="s">
        <v>403</v>
      </c>
      <c r="B11" s="356">
        <v>144397.9615</v>
      </c>
      <c r="C11" s="357">
        <v>0.8160533964087977</v>
      </c>
      <c r="D11" s="356">
        <v>330602.81036</v>
      </c>
      <c r="E11" s="357">
        <v>0.7024763746730649</v>
      </c>
      <c r="F11" s="356">
        <v>3038.2401299999992</v>
      </c>
      <c r="G11" s="357">
        <v>0.14700934823107475</v>
      </c>
      <c r="H11" s="356">
        <v>2695.6920599999999</v>
      </c>
      <c r="I11" s="357">
        <v>0.33054786739604247</v>
      </c>
      <c r="J11" s="356">
        <v>21587.748150000003</v>
      </c>
      <c r="K11" s="357">
        <v>0.22080047492121951</v>
      </c>
      <c r="L11" s="356">
        <v>54209.516690000004</v>
      </c>
      <c r="M11" s="357">
        <v>0.43850696532400679</v>
      </c>
      <c r="N11" s="356">
        <v>59534.315190000001</v>
      </c>
      <c r="O11" s="357">
        <v>0.64545069470946836</v>
      </c>
      <c r="P11" s="356">
        <v>203085.40000000002</v>
      </c>
      <c r="Q11" s="357">
        <v>0.49965606568392773</v>
      </c>
      <c r="R11" s="356">
        <v>819151.68407999992</v>
      </c>
      <c r="S11" s="357">
        <v>0.58658560063944554</v>
      </c>
    </row>
    <row r="12" spans="1:20" ht="19.5">
      <c r="A12" s="343" t="s">
        <v>404</v>
      </c>
      <c r="B12" s="356">
        <v>12545.307850000001</v>
      </c>
      <c r="C12" s="357">
        <v>7.0898792293452514E-2</v>
      </c>
      <c r="D12" s="356">
        <v>113596.21350999999</v>
      </c>
      <c r="E12" s="357">
        <v>0.24137319388240494</v>
      </c>
      <c r="F12" s="356">
        <v>2612.5051100000001</v>
      </c>
      <c r="G12" s="357">
        <v>0.12640958483800041</v>
      </c>
      <c r="H12" s="356">
        <v>0</v>
      </c>
      <c r="I12" s="357">
        <v>0</v>
      </c>
      <c r="J12" s="356">
        <v>11243.379000000003</v>
      </c>
      <c r="K12" s="357">
        <v>0.11499779438177606</v>
      </c>
      <c r="L12" s="356">
        <v>24720.936009999998</v>
      </c>
      <c r="M12" s="357">
        <v>0.19997047182148672</v>
      </c>
      <c r="N12" s="356">
        <v>0</v>
      </c>
      <c r="O12" s="357">
        <v>0</v>
      </c>
      <c r="P12" s="356">
        <v>94312.836129999996</v>
      </c>
      <c r="Q12" s="357">
        <v>0.2320402187661387</v>
      </c>
      <c r="R12" s="356">
        <v>259031.17761000001</v>
      </c>
      <c r="S12" s="357">
        <v>0.18548940551023224</v>
      </c>
    </row>
    <row r="13" spans="1:20" ht="19.5">
      <c r="A13" s="343" t="s">
        <v>405</v>
      </c>
      <c r="B13" s="356">
        <v>119845.60577000001</v>
      </c>
      <c r="C13" s="357">
        <v>0.67729774449259317</v>
      </c>
      <c r="D13" s="356">
        <v>205301.40980000002</v>
      </c>
      <c r="E13" s="357">
        <v>0.43623159136043005</v>
      </c>
      <c r="F13" s="356">
        <v>260.04236000000003</v>
      </c>
      <c r="G13" s="357">
        <v>1.2582500467489552E-2</v>
      </c>
      <c r="H13" s="356">
        <v>2361.68714</v>
      </c>
      <c r="I13" s="357">
        <v>0.28959192304170633</v>
      </c>
      <c r="J13" s="356">
        <v>8907.4480899999999</v>
      </c>
      <c r="K13" s="357">
        <v>9.1105786251638732E-2</v>
      </c>
      <c r="L13" s="356">
        <v>14149.761790000002</v>
      </c>
      <c r="M13" s="357">
        <v>0.11445903747994635</v>
      </c>
      <c r="N13" s="356">
        <v>43442.194469999995</v>
      </c>
      <c r="O13" s="357">
        <v>0.47098542262354226</v>
      </c>
      <c r="P13" s="356">
        <v>94869.452690000035</v>
      </c>
      <c r="Q13" s="357">
        <v>0.23340967634636919</v>
      </c>
      <c r="R13" s="356">
        <v>489137.60211000009</v>
      </c>
      <c r="S13" s="357">
        <v>0.35026611030077703</v>
      </c>
    </row>
    <row r="14" spans="1:20" ht="19.5">
      <c r="A14" s="343" t="s">
        <v>406</v>
      </c>
      <c r="B14" s="356">
        <v>0</v>
      </c>
      <c r="C14" s="357">
        <v>0</v>
      </c>
      <c r="D14" s="356">
        <v>0</v>
      </c>
      <c r="E14" s="357">
        <v>0</v>
      </c>
      <c r="F14" s="356">
        <v>56.74982</v>
      </c>
      <c r="G14" s="357">
        <v>2.7459166140468339E-3</v>
      </c>
      <c r="H14" s="356">
        <v>77.445689999999999</v>
      </c>
      <c r="I14" s="357">
        <v>9.4964510406707996E-3</v>
      </c>
      <c r="J14" s="356">
        <v>0</v>
      </c>
      <c r="K14" s="357">
        <v>0</v>
      </c>
      <c r="L14" s="356">
        <v>0</v>
      </c>
      <c r="M14" s="357">
        <v>0</v>
      </c>
      <c r="N14" s="356">
        <v>0</v>
      </c>
      <c r="O14" s="357">
        <v>0</v>
      </c>
      <c r="P14" s="356">
        <v>0</v>
      </c>
      <c r="Q14" s="357">
        <v>0</v>
      </c>
      <c r="R14" s="356">
        <v>134.19551000000001</v>
      </c>
      <c r="S14" s="357">
        <v>9.6095943359836964E-5</v>
      </c>
    </row>
    <row r="15" spans="1:20" ht="19.5">
      <c r="A15" s="343" t="s">
        <v>407</v>
      </c>
      <c r="B15" s="356">
        <v>2454.4179199999999</v>
      </c>
      <c r="C15" s="357">
        <v>1.3870944291845952E-2</v>
      </c>
      <c r="D15" s="356">
        <v>2352.5294599999997</v>
      </c>
      <c r="E15" s="357">
        <v>4.998736594443459E-3</v>
      </c>
      <c r="F15" s="356">
        <v>108.94283999999999</v>
      </c>
      <c r="G15" s="357">
        <v>5.2713463115380095E-3</v>
      </c>
      <c r="H15" s="356">
        <v>211.47567000000001</v>
      </c>
      <c r="I15" s="357">
        <v>2.5931311948386732E-2</v>
      </c>
      <c r="J15" s="356">
        <v>1436.9210600000001</v>
      </c>
      <c r="K15" s="357">
        <v>1.4696894287804732E-2</v>
      </c>
      <c r="L15" s="356">
        <v>1979.0184199999999</v>
      </c>
      <c r="M15" s="357">
        <v>1.6008505787593486E-2</v>
      </c>
      <c r="N15" s="356">
        <v>4798.1828800000003</v>
      </c>
      <c r="O15" s="357">
        <v>5.2020258624882618E-2</v>
      </c>
      <c r="P15" s="356">
        <v>3892.0233399999997</v>
      </c>
      <c r="Q15" s="357">
        <v>9.5756419201696395E-3</v>
      </c>
      <c r="R15" s="356">
        <v>17233.511590000002</v>
      </c>
      <c r="S15" s="357">
        <v>1.2340729981530185E-2</v>
      </c>
    </row>
    <row r="16" spans="1:20" ht="19.5" customHeight="1">
      <c r="A16" s="344" t="s">
        <v>408</v>
      </c>
      <c r="B16" s="356">
        <v>0</v>
      </c>
      <c r="C16" s="357">
        <v>0</v>
      </c>
      <c r="D16" s="356">
        <v>0</v>
      </c>
      <c r="E16" s="357">
        <v>0</v>
      </c>
      <c r="F16" s="356">
        <v>0</v>
      </c>
      <c r="G16" s="357">
        <v>0</v>
      </c>
      <c r="H16" s="356">
        <v>0</v>
      </c>
      <c r="I16" s="357">
        <v>0</v>
      </c>
      <c r="J16" s="356">
        <v>0</v>
      </c>
      <c r="K16" s="357">
        <v>0</v>
      </c>
      <c r="L16" s="356">
        <v>1394.2120300000001</v>
      </c>
      <c r="M16" s="357">
        <v>1.127794017773087E-2</v>
      </c>
      <c r="N16" s="356">
        <v>0</v>
      </c>
      <c r="O16" s="357">
        <v>0</v>
      </c>
      <c r="P16" s="356">
        <v>0</v>
      </c>
      <c r="Q16" s="357">
        <v>0</v>
      </c>
      <c r="R16" s="356">
        <v>1394.2120300000001</v>
      </c>
      <c r="S16" s="357">
        <v>9.9838005210817638E-4</v>
      </c>
    </row>
    <row r="17" spans="1:19" ht="18.75" customHeight="1">
      <c r="A17" s="344" t="s">
        <v>409</v>
      </c>
      <c r="B17" s="356">
        <v>1007.04737</v>
      </c>
      <c r="C17" s="357">
        <v>5.6912467329606111E-3</v>
      </c>
      <c r="D17" s="356">
        <v>1932.8452199999999</v>
      </c>
      <c r="E17" s="357">
        <v>4.1069768931221457E-3</v>
      </c>
      <c r="F17" s="356">
        <v>0</v>
      </c>
      <c r="G17" s="357">
        <v>0</v>
      </c>
      <c r="H17" s="356">
        <v>45.083559999999999</v>
      </c>
      <c r="I17" s="357">
        <v>5.5281813652786156E-3</v>
      </c>
      <c r="J17" s="356">
        <v>0</v>
      </c>
      <c r="K17" s="357">
        <v>0</v>
      </c>
      <c r="L17" s="356">
        <v>576.00288</v>
      </c>
      <c r="M17" s="357">
        <v>4.6593530130712556E-3</v>
      </c>
      <c r="N17" s="356">
        <v>0</v>
      </c>
      <c r="O17" s="357">
        <v>0</v>
      </c>
      <c r="P17" s="356">
        <v>0</v>
      </c>
      <c r="Q17" s="357">
        <v>0</v>
      </c>
      <c r="R17" s="356">
        <v>3560.97903</v>
      </c>
      <c r="S17" s="357">
        <v>2.5499783053281521E-3</v>
      </c>
    </row>
    <row r="18" spans="1:19" ht="19.5">
      <c r="A18" s="345" t="s">
        <v>410</v>
      </c>
      <c r="B18" s="356">
        <v>0</v>
      </c>
      <c r="C18" s="357">
        <v>0</v>
      </c>
      <c r="D18" s="356">
        <v>0</v>
      </c>
      <c r="E18" s="357">
        <v>0</v>
      </c>
      <c r="F18" s="356">
        <v>0</v>
      </c>
      <c r="G18" s="357">
        <v>0</v>
      </c>
      <c r="H18" s="356">
        <v>0</v>
      </c>
      <c r="I18" s="357">
        <v>0</v>
      </c>
      <c r="J18" s="356">
        <v>0</v>
      </c>
      <c r="K18" s="357">
        <v>0</v>
      </c>
      <c r="L18" s="356">
        <v>0</v>
      </c>
      <c r="M18" s="357">
        <v>0</v>
      </c>
      <c r="N18" s="356">
        <v>0</v>
      </c>
      <c r="O18" s="357">
        <v>0</v>
      </c>
      <c r="P18" s="356">
        <v>0</v>
      </c>
      <c r="Q18" s="357">
        <v>0</v>
      </c>
      <c r="R18" s="356">
        <v>0</v>
      </c>
      <c r="S18" s="357">
        <v>0</v>
      </c>
    </row>
    <row r="19" spans="1:19" ht="18.75">
      <c r="A19" s="336" t="s">
        <v>411</v>
      </c>
      <c r="B19" s="356">
        <v>8545.58259</v>
      </c>
      <c r="C19" s="357">
        <v>4.8294668597945477E-2</v>
      </c>
      <c r="D19" s="356">
        <v>7419.8123700000006</v>
      </c>
      <c r="E19" s="357">
        <v>1.5765875942664393E-2</v>
      </c>
      <c r="F19" s="356">
        <v>0</v>
      </c>
      <c r="G19" s="357">
        <v>0</v>
      </c>
      <c r="H19" s="356">
        <v>0</v>
      </c>
      <c r="I19" s="357">
        <v>0</v>
      </c>
      <c r="J19" s="356">
        <v>0</v>
      </c>
      <c r="K19" s="357">
        <v>0</v>
      </c>
      <c r="L19" s="356">
        <v>11389.585560000001</v>
      </c>
      <c r="M19" s="357">
        <v>9.2131657044178097E-2</v>
      </c>
      <c r="N19" s="356">
        <v>11293.937840000001</v>
      </c>
      <c r="O19" s="357">
        <v>0.12244501346104343</v>
      </c>
      <c r="P19" s="356">
        <v>10011.08784</v>
      </c>
      <c r="Q19" s="357">
        <v>2.4630528651250212E-2</v>
      </c>
      <c r="R19" s="356">
        <v>48660.006200000003</v>
      </c>
      <c r="S19" s="357">
        <v>3.4844900546110037E-2</v>
      </c>
    </row>
    <row r="20" spans="1:19" ht="19.5">
      <c r="A20" s="343" t="s">
        <v>412</v>
      </c>
      <c r="B20" s="356">
        <v>31316.878840000005</v>
      </c>
      <c r="C20" s="357">
        <v>0.17698480696560812</v>
      </c>
      <c r="D20" s="356">
        <v>134968.02620000002</v>
      </c>
      <c r="E20" s="357">
        <v>0.28678476640447415</v>
      </c>
      <c r="F20" s="356">
        <v>15211.97581</v>
      </c>
      <c r="G20" s="357">
        <v>0.73605197530419564</v>
      </c>
      <c r="H20" s="356">
        <v>5102.1485600000005</v>
      </c>
      <c r="I20" s="357">
        <v>0.62562944435344336</v>
      </c>
      <c r="J20" s="356">
        <v>70808.846950000006</v>
      </c>
      <c r="K20" s="357">
        <v>0.72423612349692645</v>
      </c>
      <c r="L20" s="356">
        <v>58377.98719</v>
      </c>
      <c r="M20" s="357">
        <v>0.4722261987835229</v>
      </c>
      <c r="N20" s="356">
        <v>27573.550539999997</v>
      </c>
      <c r="O20" s="357">
        <v>0.29894300950385444</v>
      </c>
      <c r="P20" s="356">
        <v>192360.05926999997</v>
      </c>
      <c r="Q20" s="357">
        <v>0.47326824286519525</v>
      </c>
      <c r="R20" s="356">
        <v>535719.47336000006</v>
      </c>
      <c r="S20" s="357">
        <v>0.3836228810394941</v>
      </c>
    </row>
    <row r="21" spans="1:19" ht="19.5">
      <c r="A21" s="343" t="s">
        <v>413</v>
      </c>
      <c r="B21" s="356">
        <v>1388.5005000000001</v>
      </c>
      <c r="C21" s="357">
        <v>7.8469982343920691E-3</v>
      </c>
      <c r="D21" s="356">
        <v>51927.649790000003</v>
      </c>
      <c r="E21" s="357">
        <v>0.11033768022132111</v>
      </c>
      <c r="F21" s="356">
        <v>5415.3341300000011</v>
      </c>
      <c r="G21" s="357">
        <v>0.26202824886813492</v>
      </c>
      <c r="H21" s="356">
        <v>136.68763000000001</v>
      </c>
      <c r="I21" s="357">
        <v>1.6760744027980452E-2</v>
      </c>
      <c r="J21" s="356">
        <v>16068.057629999999</v>
      </c>
      <c r="K21" s="357">
        <v>0.16434482796046165</v>
      </c>
      <c r="L21" s="356">
        <v>16977.014509999997</v>
      </c>
      <c r="M21" s="357">
        <v>0.13732900729614914</v>
      </c>
      <c r="N21" s="356">
        <v>0</v>
      </c>
      <c r="O21" s="357">
        <v>0</v>
      </c>
      <c r="P21" s="356">
        <v>43894.720280000001</v>
      </c>
      <c r="Q21" s="357">
        <v>0.10799527311860584</v>
      </c>
      <c r="R21" s="356">
        <v>135807.96447000001</v>
      </c>
      <c r="S21" s="357">
        <v>9.7250604446630667E-2</v>
      </c>
    </row>
    <row r="22" spans="1:19" ht="19.5">
      <c r="A22" s="343" t="s">
        <v>414</v>
      </c>
      <c r="B22" s="356">
        <v>21633.755560000001</v>
      </c>
      <c r="C22" s="357">
        <v>0.12226141919472812</v>
      </c>
      <c r="D22" s="356">
        <v>34308.546930000004</v>
      </c>
      <c r="E22" s="357">
        <v>7.2899996347408888E-2</v>
      </c>
      <c r="F22" s="356">
        <v>3123.0091600000001</v>
      </c>
      <c r="G22" s="357">
        <v>0.15111101212769393</v>
      </c>
      <c r="H22" s="356">
        <v>1506.54793</v>
      </c>
      <c r="I22" s="357">
        <v>0.1847340847201302</v>
      </c>
      <c r="J22" s="356">
        <v>16028.19859</v>
      </c>
      <c r="K22" s="357">
        <v>0.16393714787726113</v>
      </c>
      <c r="L22" s="356">
        <v>23845.467120000001</v>
      </c>
      <c r="M22" s="357">
        <v>0.19288870408714548</v>
      </c>
      <c r="N22" s="356">
        <v>21663.465819999998</v>
      </c>
      <c r="O22" s="357">
        <v>0.23486789121045437</v>
      </c>
      <c r="P22" s="356">
        <v>104608.25094</v>
      </c>
      <c r="Q22" s="357">
        <v>0.2573702841403539</v>
      </c>
      <c r="R22" s="356">
        <v>226717.24205</v>
      </c>
      <c r="S22" s="357">
        <v>0.16234974814533842</v>
      </c>
    </row>
    <row r="23" spans="1:19" ht="19.5">
      <c r="A23" s="343" t="s">
        <v>406</v>
      </c>
      <c r="B23" s="356">
        <v>0</v>
      </c>
      <c r="C23" s="357">
        <v>0</v>
      </c>
      <c r="D23" s="356">
        <v>0</v>
      </c>
      <c r="E23" s="357">
        <v>0</v>
      </c>
      <c r="F23" s="356">
        <v>0</v>
      </c>
      <c r="G23" s="357">
        <v>0</v>
      </c>
      <c r="H23" s="356">
        <v>0</v>
      </c>
      <c r="I23" s="357">
        <v>0</v>
      </c>
      <c r="J23" s="356">
        <v>0</v>
      </c>
      <c r="K23" s="357">
        <v>0</v>
      </c>
      <c r="L23" s="356">
        <v>0</v>
      </c>
      <c r="M23" s="357">
        <v>0</v>
      </c>
      <c r="N23" s="356">
        <v>0</v>
      </c>
      <c r="O23" s="357">
        <v>0</v>
      </c>
      <c r="P23" s="356">
        <v>0</v>
      </c>
      <c r="Q23" s="357">
        <v>0</v>
      </c>
      <c r="R23" s="356">
        <v>0</v>
      </c>
      <c r="S23" s="357">
        <v>0</v>
      </c>
    </row>
    <row r="24" spans="1:19" ht="19.5">
      <c r="A24" s="343" t="s">
        <v>415</v>
      </c>
      <c r="B24" s="356">
        <v>0</v>
      </c>
      <c r="C24" s="357">
        <v>0</v>
      </c>
      <c r="D24" s="356">
        <v>0</v>
      </c>
      <c r="E24" s="357">
        <v>0</v>
      </c>
      <c r="F24" s="356">
        <v>1615.8841499999999</v>
      </c>
      <c r="G24" s="357">
        <v>7.8186734933431437E-2</v>
      </c>
      <c r="H24" s="356">
        <v>536.38171999999997</v>
      </c>
      <c r="I24" s="357">
        <v>6.5771545751491051E-2</v>
      </c>
      <c r="J24" s="356">
        <v>8015.9762000000001</v>
      </c>
      <c r="K24" s="357">
        <v>8.1987771008769722E-2</v>
      </c>
      <c r="L24" s="356">
        <v>2992.9677900000002</v>
      </c>
      <c r="M24" s="357">
        <v>2.4210457924032806E-2</v>
      </c>
      <c r="N24" s="356">
        <v>4436.6840700000002</v>
      </c>
      <c r="O24" s="357">
        <v>4.8101012097791655E-2</v>
      </c>
      <c r="P24" s="356">
        <v>0</v>
      </c>
      <c r="Q24" s="357">
        <v>0</v>
      </c>
      <c r="R24" s="356">
        <v>17597.893929999998</v>
      </c>
      <c r="S24" s="357">
        <v>1.2601660207183521E-2</v>
      </c>
    </row>
    <row r="25" spans="1:19" ht="19.5">
      <c r="A25" s="344" t="s">
        <v>408</v>
      </c>
      <c r="B25" s="356">
        <v>0</v>
      </c>
      <c r="C25" s="357">
        <v>0</v>
      </c>
      <c r="D25" s="356">
        <v>8048.0984399999998</v>
      </c>
      <c r="E25" s="357">
        <v>1.7100880083223833E-2</v>
      </c>
      <c r="F25" s="356">
        <v>545.67918999999995</v>
      </c>
      <c r="G25" s="357">
        <v>2.6403423900914907E-2</v>
      </c>
      <c r="H25" s="356">
        <v>0</v>
      </c>
      <c r="I25" s="357">
        <v>0</v>
      </c>
      <c r="J25" s="356">
        <v>2541.8919299999998</v>
      </c>
      <c r="K25" s="357">
        <v>2.5998586857815236E-2</v>
      </c>
      <c r="L25" s="356">
        <v>2214.3498199999999</v>
      </c>
      <c r="M25" s="357">
        <v>1.791212833139097E-2</v>
      </c>
      <c r="N25" s="356">
        <v>0</v>
      </c>
      <c r="O25" s="357">
        <v>0</v>
      </c>
      <c r="P25" s="356">
        <v>3716.9533200000001</v>
      </c>
      <c r="Q25" s="357">
        <v>9.1449127913774842E-3</v>
      </c>
      <c r="R25" s="356">
        <v>17066.972699999998</v>
      </c>
      <c r="S25" s="357">
        <v>1.2221473295962609E-2</v>
      </c>
    </row>
    <row r="26" spans="1:19" ht="19.5">
      <c r="A26" s="344" t="s">
        <v>416</v>
      </c>
      <c r="B26" s="356">
        <v>3970.2307800000003</v>
      </c>
      <c r="C26" s="357">
        <v>2.2437438028138301E-2</v>
      </c>
      <c r="D26" s="356">
        <v>31302.671040000001</v>
      </c>
      <c r="E26" s="357">
        <v>6.6513006485994647E-2</v>
      </c>
      <c r="F26" s="356">
        <v>1229.0827300000001</v>
      </c>
      <c r="G26" s="357">
        <v>5.947082631002247E-2</v>
      </c>
      <c r="H26" s="356">
        <v>495.39790000000005</v>
      </c>
      <c r="I26" s="357">
        <v>6.0746077709439086E-2</v>
      </c>
      <c r="J26" s="356">
        <v>7463.358040000001</v>
      </c>
      <c r="K26" s="357">
        <v>7.6335567206397212E-2</v>
      </c>
      <c r="L26" s="356">
        <v>12348.18795</v>
      </c>
      <c r="M26" s="357">
        <v>9.9885901144804473E-2</v>
      </c>
      <c r="N26" s="356">
        <v>1473.4006499999998</v>
      </c>
      <c r="O26" s="357">
        <v>1.5974106195608396E-2</v>
      </c>
      <c r="P26" s="356">
        <v>37210.694729999996</v>
      </c>
      <c r="Q26" s="357">
        <v>9.1550398650801376E-2</v>
      </c>
      <c r="R26" s="356">
        <v>95493.023820000002</v>
      </c>
      <c r="S26" s="357">
        <v>6.8381514465471166E-2</v>
      </c>
    </row>
    <row r="27" spans="1:19" ht="19.5">
      <c r="A27" s="345" t="s">
        <v>410</v>
      </c>
      <c r="B27" s="356">
        <v>4324.3919999999998</v>
      </c>
      <c r="C27" s="357">
        <v>2.4438951508349606E-2</v>
      </c>
      <c r="D27" s="356">
        <v>9381.06</v>
      </c>
      <c r="E27" s="357">
        <v>1.9933203266525621E-2</v>
      </c>
      <c r="F27" s="356">
        <v>3282.9864499999999</v>
      </c>
      <c r="G27" s="357">
        <v>0.15885172916399798</v>
      </c>
      <c r="H27" s="356">
        <v>2427.1333799999998</v>
      </c>
      <c r="I27" s="357">
        <v>0.29761699214440251</v>
      </c>
      <c r="J27" s="356">
        <v>20691.364560000002</v>
      </c>
      <c r="K27" s="357">
        <v>0.21163222258622144</v>
      </c>
      <c r="L27" s="356">
        <v>0</v>
      </c>
      <c r="M27" s="357">
        <v>0</v>
      </c>
      <c r="N27" s="356">
        <v>0</v>
      </c>
      <c r="O27" s="357">
        <v>0</v>
      </c>
      <c r="P27" s="356">
        <v>2929.44</v>
      </c>
      <c r="Q27" s="357">
        <v>7.2073741640567221E-3</v>
      </c>
      <c r="R27" s="356">
        <v>43036.376389999998</v>
      </c>
      <c r="S27" s="357">
        <v>3.0817880478907708E-2</v>
      </c>
    </row>
    <row r="28" spans="1:19" ht="19.5" customHeight="1">
      <c r="A28" s="343" t="s">
        <v>411</v>
      </c>
      <c r="B28" s="356">
        <v>0</v>
      </c>
      <c r="C28" s="357">
        <v>0</v>
      </c>
      <c r="D28" s="356">
        <v>0</v>
      </c>
      <c r="E28" s="357">
        <v>0</v>
      </c>
      <c r="F28" s="356">
        <v>0</v>
      </c>
      <c r="G28" s="357">
        <v>0</v>
      </c>
      <c r="H28" s="356">
        <v>0</v>
      </c>
      <c r="I28" s="357">
        <v>0</v>
      </c>
      <c r="J28" s="356">
        <v>0</v>
      </c>
      <c r="K28" s="357">
        <v>0</v>
      </c>
      <c r="L28" s="356">
        <v>0</v>
      </c>
      <c r="M28" s="357">
        <v>0</v>
      </c>
      <c r="N28" s="356">
        <v>0</v>
      </c>
      <c r="O28" s="357">
        <v>0</v>
      </c>
      <c r="P28" s="356">
        <v>0</v>
      </c>
      <c r="Q28" s="357">
        <v>0</v>
      </c>
      <c r="R28" s="356">
        <v>0</v>
      </c>
      <c r="S28" s="357">
        <v>0</v>
      </c>
    </row>
    <row r="29" spans="1:19" s="994" customFormat="1" ht="19.5" customHeight="1">
      <c r="A29" s="343" t="s">
        <v>1587</v>
      </c>
      <c r="B29" s="356">
        <v>0</v>
      </c>
      <c r="C29" s="357">
        <v>0</v>
      </c>
      <c r="D29" s="356">
        <v>0</v>
      </c>
      <c r="E29" s="357">
        <v>0</v>
      </c>
      <c r="F29" s="356">
        <v>0</v>
      </c>
      <c r="G29" s="357">
        <v>0</v>
      </c>
      <c r="H29" s="356">
        <v>0</v>
      </c>
      <c r="I29" s="357">
        <v>0</v>
      </c>
      <c r="J29" s="356">
        <v>0</v>
      </c>
      <c r="K29" s="357">
        <v>0</v>
      </c>
      <c r="L29" s="356">
        <v>631.96</v>
      </c>
      <c r="M29" s="357">
        <v>5.1119965409556828E-3</v>
      </c>
      <c r="N29" s="356">
        <v>0</v>
      </c>
      <c r="O29" s="357">
        <v>0</v>
      </c>
      <c r="P29" s="356">
        <v>2429.69445</v>
      </c>
      <c r="Q29" s="357">
        <v>5.9778377456039403E-3</v>
      </c>
      <c r="R29" s="356">
        <v>3061.65445</v>
      </c>
      <c r="S29" s="357">
        <v>2.1924174110936555E-3</v>
      </c>
    </row>
    <row r="30" spans="1:19" ht="19.5">
      <c r="A30" s="343" t="s">
        <v>417</v>
      </c>
      <c r="B30" s="356">
        <v>0</v>
      </c>
      <c r="C30" s="357">
        <v>0</v>
      </c>
      <c r="D30" s="356">
        <v>0</v>
      </c>
      <c r="E30" s="357">
        <v>0</v>
      </c>
      <c r="F30" s="356">
        <v>0</v>
      </c>
      <c r="G30" s="357">
        <v>0</v>
      </c>
      <c r="H30" s="356">
        <v>0</v>
      </c>
      <c r="I30" s="357">
        <v>0</v>
      </c>
      <c r="J30" s="356">
        <v>0</v>
      </c>
      <c r="K30" s="357">
        <v>0</v>
      </c>
      <c r="L30" s="356">
        <v>0</v>
      </c>
      <c r="M30" s="357">
        <v>0</v>
      </c>
      <c r="N30" s="356">
        <v>0</v>
      </c>
      <c r="O30" s="357">
        <v>0</v>
      </c>
      <c r="P30" s="356">
        <v>2149.6309100000003</v>
      </c>
      <c r="Q30" s="357">
        <v>5.2887904456113601E-3</v>
      </c>
      <c r="R30" s="356">
        <v>2149.6309100000003</v>
      </c>
      <c r="S30" s="357">
        <v>1.5393272857781514E-3</v>
      </c>
    </row>
    <row r="31" spans="1:19" ht="18">
      <c r="A31" s="336" t="s">
        <v>418</v>
      </c>
      <c r="B31" s="354">
        <v>177519.65400000001</v>
      </c>
      <c r="C31" s="355">
        <v>1.003237961749305</v>
      </c>
      <c r="D31" s="354">
        <v>472234.31708000001</v>
      </c>
      <c r="E31" s="355">
        <v>1.0034199367432415</v>
      </c>
      <c r="F31" s="354">
        <v>20963.987510000003</v>
      </c>
      <c r="G31" s="355">
        <v>1.0143708226806591</v>
      </c>
      <c r="H31" s="354">
        <v>8168.2653300000011</v>
      </c>
      <c r="I31" s="355">
        <v>1.0015990792199505</v>
      </c>
      <c r="J31" s="354">
        <v>98091.056220000013</v>
      </c>
      <c r="K31" s="355">
        <v>1.0032798070650109</v>
      </c>
      <c r="L31" s="354">
        <v>123934.36507</v>
      </c>
      <c r="M31" s="355">
        <v>1.0025192188483112</v>
      </c>
      <c r="N31" s="354">
        <v>92397.151889999994</v>
      </c>
      <c r="O31" s="355">
        <v>1.0017383367264154</v>
      </c>
      <c r="P31" s="354">
        <v>409204.04341000004</v>
      </c>
      <c r="Q31" s="355">
        <v>1.0067748956458504</v>
      </c>
      <c r="R31" s="354">
        <v>1402512.84051</v>
      </c>
      <c r="S31" s="355">
        <v>1.0043241721209077</v>
      </c>
    </row>
    <row r="32" spans="1:19" ht="19.5">
      <c r="A32" s="343" t="s">
        <v>419</v>
      </c>
      <c r="B32" s="356">
        <v>572.94667000000004</v>
      </c>
      <c r="C32" s="357">
        <v>3.2379617493049624E-3</v>
      </c>
      <c r="D32" s="356">
        <v>1609.5070799999999</v>
      </c>
      <c r="E32" s="357">
        <v>3.4199367432413939E-3</v>
      </c>
      <c r="F32" s="356">
        <v>297.00159000000002</v>
      </c>
      <c r="G32" s="357">
        <v>1.4370822680659182E-2</v>
      </c>
      <c r="H32" s="356">
        <v>13.040849999999999</v>
      </c>
      <c r="I32" s="357">
        <v>1.5990792199505458E-3</v>
      </c>
      <c r="J32" s="356">
        <v>320.66800999999998</v>
      </c>
      <c r="K32" s="357">
        <v>3.2798070650107321E-3</v>
      </c>
      <c r="L32" s="356">
        <v>311.43321999999989</v>
      </c>
      <c r="M32" s="357">
        <v>2.5192188483111107E-3</v>
      </c>
      <c r="N32" s="356">
        <v>160.33864</v>
      </c>
      <c r="O32" s="357">
        <v>1.7383367264154693E-3</v>
      </c>
      <c r="P32" s="356">
        <v>2753.6589399999998</v>
      </c>
      <c r="Q32" s="357">
        <v>6.7748956458503398E-3</v>
      </c>
      <c r="R32" s="356">
        <v>6038.5949999999993</v>
      </c>
      <c r="S32" s="357">
        <v>4.3241721209077303E-3</v>
      </c>
    </row>
    <row r="33" spans="1:19" ht="22.5" customHeight="1">
      <c r="A33" s="832" t="s">
        <v>420</v>
      </c>
      <c r="B33" s="833">
        <v>176946.70733</v>
      </c>
      <c r="C33" s="834">
        <v>1</v>
      </c>
      <c r="D33" s="833">
        <v>470624.81</v>
      </c>
      <c r="E33" s="834">
        <v>1</v>
      </c>
      <c r="F33" s="833">
        <v>20666.985920000003</v>
      </c>
      <c r="G33" s="834">
        <v>1</v>
      </c>
      <c r="H33" s="833">
        <v>8155.2244800000017</v>
      </c>
      <c r="I33" s="834">
        <v>1</v>
      </c>
      <c r="J33" s="833">
        <v>97770.388210000005</v>
      </c>
      <c r="K33" s="834">
        <v>1</v>
      </c>
      <c r="L33" s="833">
        <v>123622.93184999999</v>
      </c>
      <c r="M33" s="834">
        <v>1</v>
      </c>
      <c r="N33" s="833">
        <v>92236.813250000007</v>
      </c>
      <c r="O33" s="834">
        <v>1</v>
      </c>
      <c r="P33" s="833">
        <v>406450.38447000005</v>
      </c>
      <c r="Q33" s="834">
        <v>1</v>
      </c>
      <c r="R33" s="833">
        <v>1396474.24551</v>
      </c>
      <c r="S33" s="834">
        <v>1</v>
      </c>
    </row>
    <row r="34" spans="1:19" ht="19.5">
      <c r="A34" s="345" t="s">
        <v>421</v>
      </c>
      <c r="B34" s="356">
        <v>0</v>
      </c>
      <c r="C34" s="357">
        <v>0</v>
      </c>
      <c r="D34" s="356">
        <v>-428.40827999999999</v>
      </c>
      <c r="E34" s="357">
        <v>-9.1029684559128959E-4</v>
      </c>
      <c r="F34" s="356">
        <v>-49.655589999999997</v>
      </c>
      <c r="G34" s="357">
        <v>-2.4026527231504492E-3</v>
      </c>
      <c r="H34" s="356">
        <v>0</v>
      </c>
      <c r="I34" s="357">
        <v>0</v>
      </c>
      <c r="J34" s="356">
        <v>-132.12889000000001</v>
      </c>
      <c r="K34" s="357">
        <v>-1.3514203269419545E-3</v>
      </c>
      <c r="L34" s="356">
        <v>428.20968000000005</v>
      </c>
      <c r="M34" s="357">
        <v>3.4638369563955627E-3</v>
      </c>
      <c r="N34" s="356">
        <v>0</v>
      </c>
      <c r="O34" s="357">
        <v>0</v>
      </c>
      <c r="P34" s="356">
        <v>1014.62724</v>
      </c>
      <c r="Q34" s="357">
        <v>2.4963126589806171E-3</v>
      </c>
      <c r="R34" s="356">
        <v>832.64416000000006</v>
      </c>
      <c r="S34" s="357">
        <v>5.9624741571650956E-4</v>
      </c>
    </row>
    <row r="35" spans="1:19" ht="19.5">
      <c r="A35" s="345" t="s">
        <v>422</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row>
    <row r="36" spans="1:19" ht="12.75" customHeight="1">
      <c r="A36" s="22" t="s">
        <v>515</v>
      </c>
    </row>
    <row r="37" spans="1:19" ht="12.75" customHeight="1"/>
    <row r="38" spans="1:19" ht="12.75" customHeight="1">
      <c r="A38" s="569"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2" customWidth="1"/>
    <col min="2" max="2" width="15.140625" style="242" bestFit="1" customWidth="1"/>
    <col min="3" max="3" width="11.85546875" style="242" customWidth="1"/>
    <col min="4" max="4" width="12.5703125" style="242" bestFit="1" customWidth="1"/>
    <col min="5" max="5" width="12.5703125" style="242" customWidth="1"/>
    <col min="6" max="6" width="8.5703125" style="242" customWidth="1"/>
    <col min="7" max="7" width="12.140625" style="242" customWidth="1"/>
    <col min="8" max="8" width="6" style="242" customWidth="1"/>
    <col min="9" max="9" width="8" style="242" customWidth="1"/>
    <col min="10" max="10" width="8.140625" style="242" bestFit="1" customWidth="1"/>
    <col min="11" max="11" width="9" style="242" customWidth="1"/>
    <col min="12" max="12" width="8.85546875" style="242" customWidth="1"/>
    <col min="13" max="16384" width="8.85546875" style="242"/>
  </cols>
  <sheetData>
    <row r="1" spans="1:12" ht="12.75" customHeight="1">
      <c r="A1" s="925" t="s">
        <v>934</v>
      </c>
      <c r="B1" s="907"/>
      <c r="C1" s="907"/>
      <c r="D1" s="907"/>
      <c r="E1" s="907"/>
      <c r="F1" s="907"/>
      <c r="G1" s="908" t="str">
        <f>Naslovnica!A20</f>
        <v>Ožujak 2026.</v>
      </c>
      <c r="L1" s="121"/>
    </row>
    <row r="2" spans="1:12" ht="12.75" customHeight="1">
      <c r="A2" s="909" t="s">
        <v>935</v>
      </c>
      <c r="B2" s="907"/>
      <c r="C2" s="907"/>
      <c r="D2" s="907"/>
      <c r="E2" s="907"/>
      <c r="F2" s="907"/>
      <c r="G2" s="910" t="str">
        <f>Naslovnica!A24</f>
        <v>March 2026</v>
      </c>
      <c r="L2" s="488"/>
    </row>
    <row r="3" spans="1:12" ht="12.75" customHeight="1">
      <c r="A3" s="907"/>
      <c r="B3" s="907"/>
      <c r="C3" s="907"/>
      <c r="D3" s="907"/>
      <c r="E3" s="907"/>
      <c r="F3" s="907"/>
      <c r="G3" s="907"/>
    </row>
    <row r="4" spans="1:12" s="62" customFormat="1" ht="14.45" customHeight="1">
      <c r="A4" s="1206" t="s">
        <v>982</v>
      </c>
      <c r="B4" s="1207" t="s">
        <v>984</v>
      </c>
      <c r="C4" s="1207"/>
      <c r="D4" s="1207"/>
      <c r="E4" s="1207"/>
      <c r="F4" s="1207"/>
      <c r="G4" s="1207"/>
      <c r="H4" s="815"/>
    </row>
    <row r="5" spans="1:12" s="62" customFormat="1" ht="22.35" customHeight="1">
      <c r="A5" s="1206"/>
      <c r="B5" s="1208" t="str">
        <f>G1</f>
        <v>Ožujak 2026.</v>
      </c>
      <c r="C5" s="1208"/>
      <c r="D5" s="1209" t="s">
        <v>17</v>
      </c>
      <c r="E5" s="1209"/>
      <c r="F5" s="1206" t="s">
        <v>208</v>
      </c>
      <c r="G5" s="1206"/>
    </row>
    <row r="6" spans="1:12" s="62" customFormat="1">
      <c r="A6" s="1206"/>
      <c r="B6" s="1210" t="str">
        <f>G2</f>
        <v>March 2026</v>
      </c>
      <c r="C6" s="1211"/>
      <c r="D6" s="1202" t="s">
        <v>45</v>
      </c>
      <c r="E6" s="1202"/>
      <c r="F6" s="1202" t="s">
        <v>51</v>
      </c>
      <c r="G6" s="1202"/>
    </row>
    <row r="7" spans="1:12" s="62" customFormat="1">
      <c r="A7" s="1206"/>
      <c r="B7" s="926" t="s">
        <v>27</v>
      </c>
      <c r="C7" s="926" t="s">
        <v>28</v>
      </c>
      <c r="D7" s="926" t="s">
        <v>980</v>
      </c>
      <c r="E7" s="926" t="s">
        <v>142</v>
      </c>
      <c r="F7" s="926" t="s">
        <v>980</v>
      </c>
      <c r="G7" s="926" t="s">
        <v>142</v>
      </c>
    </row>
    <row r="8" spans="1:12" s="62" customFormat="1">
      <c r="A8" s="1206"/>
      <c r="B8" s="926" t="s">
        <v>29</v>
      </c>
      <c r="C8" s="926" t="s">
        <v>30</v>
      </c>
      <c r="D8" s="927" t="s">
        <v>981</v>
      </c>
      <c r="E8" s="927" t="s">
        <v>143</v>
      </c>
      <c r="F8" s="927" t="s">
        <v>981</v>
      </c>
      <c r="G8" s="927" t="s">
        <v>143</v>
      </c>
    </row>
    <row r="9" spans="1:12" s="62" customFormat="1">
      <c r="A9" s="928" t="s">
        <v>1228</v>
      </c>
      <c r="B9" s="929">
        <v>588</v>
      </c>
      <c r="C9" s="930">
        <v>1.1399546344584247E-2</v>
      </c>
      <c r="D9" s="929">
        <v>4</v>
      </c>
      <c r="E9" s="930">
        <v>6.8493150684931781E-3</v>
      </c>
      <c r="F9" s="929">
        <v>4</v>
      </c>
      <c r="G9" s="930">
        <v>6.8493150684931781E-3</v>
      </c>
    </row>
    <row r="10" spans="1:12" s="62" customFormat="1">
      <c r="A10" s="928" t="s">
        <v>810</v>
      </c>
      <c r="B10" s="929">
        <v>773</v>
      </c>
      <c r="C10" s="931">
        <v>1.4986138306740854E-2</v>
      </c>
      <c r="D10" s="929">
        <v>6</v>
      </c>
      <c r="E10" s="931">
        <v>7.8226857887875312E-3</v>
      </c>
      <c r="F10" s="929">
        <v>13</v>
      </c>
      <c r="G10" s="931">
        <v>1.7105263157894735E-2</v>
      </c>
    </row>
    <row r="11" spans="1:12" s="62" customFormat="1">
      <c r="A11" s="928" t="s">
        <v>797</v>
      </c>
      <c r="B11" s="929">
        <v>1661</v>
      </c>
      <c r="C11" s="931">
        <v>3.2201779725092576E-2</v>
      </c>
      <c r="D11" s="929">
        <v>8</v>
      </c>
      <c r="E11" s="931">
        <v>4.8396854204477702E-3</v>
      </c>
      <c r="F11" s="929">
        <v>3</v>
      </c>
      <c r="G11" s="931">
        <v>1.8094089264173441E-3</v>
      </c>
    </row>
    <row r="12" spans="1:12" s="62" customFormat="1">
      <c r="A12" s="928" t="s">
        <v>170</v>
      </c>
      <c r="B12" s="929">
        <v>321</v>
      </c>
      <c r="C12" s="931">
        <v>6.2232217289311959E-3</v>
      </c>
      <c r="D12" s="929">
        <v>1</v>
      </c>
      <c r="E12" s="931">
        <v>3.1250000000000444E-3</v>
      </c>
      <c r="F12" s="929">
        <v>-2</v>
      </c>
      <c r="G12" s="931">
        <v>-6.1919504643962453E-3</v>
      </c>
    </row>
    <row r="13" spans="1:12" s="62" customFormat="1">
      <c r="A13" s="928" t="s">
        <v>812</v>
      </c>
      <c r="B13" s="929">
        <v>974</v>
      </c>
      <c r="C13" s="931">
        <v>1.8882922006165061E-2</v>
      </c>
      <c r="D13" s="929">
        <v>0</v>
      </c>
      <c r="E13" s="931">
        <v>0</v>
      </c>
      <c r="F13" s="929">
        <v>-4</v>
      </c>
      <c r="G13" s="931">
        <v>-4.0899795501022629E-3</v>
      </c>
    </row>
    <row r="14" spans="1:12" s="62" customFormat="1">
      <c r="A14" s="928" t="s">
        <v>171</v>
      </c>
      <c r="B14" s="929">
        <v>351</v>
      </c>
      <c r="C14" s="931">
        <v>6.8048312363079427E-3</v>
      </c>
      <c r="D14" s="929">
        <v>-3</v>
      </c>
      <c r="E14" s="931">
        <v>-8.4745762711864181E-3</v>
      </c>
      <c r="F14" s="929">
        <v>-9</v>
      </c>
      <c r="G14" s="931">
        <v>-2.5000000000000022E-2</v>
      </c>
    </row>
    <row r="15" spans="1:12" s="62" customFormat="1">
      <c r="A15" s="928" t="s">
        <v>172</v>
      </c>
      <c r="B15" s="929">
        <v>3789</v>
      </c>
      <c r="C15" s="931">
        <v>7.3457280781683176E-2</v>
      </c>
      <c r="D15" s="929">
        <v>2</v>
      </c>
      <c r="E15" s="931">
        <v>5.2812252442557828E-4</v>
      </c>
      <c r="F15" s="929">
        <v>5</v>
      </c>
      <c r="G15" s="931">
        <v>1.3213530655391548E-3</v>
      </c>
    </row>
    <row r="16" spans="1:12" s="62" customFormat="1">
      <c r="A16" s="928" t="s">
        <v>173</v>
      </c>
      <c r="B16" s="929">
        <v>2361</v>
      </c>
      <c r="C16" s="931">
        <v>4.5772668230550012E-2</v>
      </c>
      <c r="D16" s="929">
        <v>36</v>
      </c>
      <c r="E16" s="931">
        <v>1.5483870967741842E-2</v>
      </c>
      <c r="F16" s="929">
        <v>113</v>
      </c>
      <c r="G16" s="931">
        <v>5.0266903914590655E-2</v>
      </c>
    </row>
    <row r="17" spans="1:12" s="62" customFormat="1">
      <c r="A17" s="932" t="s">
        <v>174</v>
      </c>
      <c r="B17" s="929">
        <v>4668</v>
      </c>
      <c r="C17" s="931">
        <v>9.0498439347821868E-2</v>
      </c>
      <c r="D17" s="929">
        <v>2</v>
      </c>
      <c r="E17" s="931">
        <v>4.2863266180881432E-4</v>
      </c>
      <c r="F17" s="929">
        <v>15</v>
      </c>
      <c r="G17" s="931">
        <v>3.2237266279819821E-3</v>
      </c>
    </row>
    <row r="18" spans="1:12" s="62" customFormat="1">
      <c r="A18" s="928" t="s">
        <v>175</v>
      </c>
      <c r="B18" s="929">
        <v>4179</v>
      </c>
      <c r="C18" s="931">
        <v>8.1018204377580894E-2</v>
      </c>
      <c r="D18" s="929">
        <v>6</v>
      </c>
      <c r="E18" s="931">
        <v>1.4378145219267058E-3</v>
      </c>
      <c r="F18" s="929">
        <v>-9</v>
      </c>
      <c r="G18" s="931">
        <v>-2.1489971346705383E-3</v>
      </c>
    </row>
    <row r="19" spans="1:12" s="62" customFormat="1">
      <c r="A19" s="928" t="s">
        <v>176</v>
      </c>
      <c r="B19" s="929">
        <v>5684</v>
      </c>
      <c r="C19" s="931">
        <v>0.11019561466431438</v>
      </c>
      <c r="D19" s="929">
        <v>131</v>
      </c>
      <c r="E19" s="931">
        <v>2.3590851791824186E-2</v>
      </c>
      <c r="F19" s="929">
        <v>394</v>
      </c>
      <c r="G19" s="931">
        <v>7.4480151228733416E-2</v>
      </c>
    </row>
    <row r="20" spans="1:12" s="62" customFormat="1">
      <c r="A20" s="928" t="s">
        <v>602</v>
      </c>
      <c r="B20" s="929">
        <v>3540</v>
      </c>
      <c r="C20" s="931">
        <v>6.8629921870456176E-2</v>
      </c>
      <c r="D20" s="929">
        <v>2</v>
      </c>
      <c r="E20" s="931">
        <v>5.6529112492942346E-4</v>
      </c>
      <c r="F20" s="929">
        <v>11</v>
      </c>
      <c r="G20" s="931">
        <v>3.1170303202039396E-3</v>
      </c>
    </row>
    <row r="21" spans="1:12" s="62" customFormat="1">
      <c r="A21" s="928" t="s">
        <v>177</v>
      </c>
      <c r="B21" s="929">
        <v>1075</v>
      </c>
      <c r="C21" s="931">
        <v>2.0841007347666776E-2</v>
      </c>
      <c r="D21" s="929">
        <v>-1</v>
      </c>
      <c r="E21" s="931">
        <v>-9.2936802973975219E-4</v>
      </c>
      <c r="F21" s="929">
        <v>3</v>
      </c>
      <c r="G21" s="931">
        <v>2.7985074626866169E-3</v>
      </c>
    </row>
    <row r="22" spans="1:12" s="62" customFormat="1">
      <c r="A22" s="928" t="s">
        <v>178</v>
      </c>
      <c r="B22" s="929">
        <v>4528</v>
      </c>
      <c r="C22" s="931">
        <v>8.778426164673038E-2</v>
      </c>
      <c r="D22" s="929">
        <v>-4</v>
      </c>
      <c r="E22" s="931">
        <v>-8.8261253309795951E-4</v>
      </c>
      <c r="F22" s="929">
        <v>-15</v>
      </c>
      <c r="G22" s="931">
        <v>-3.3017829627999262E-3</v>
      </c>
    </row>
    <row r="23" spans="1:12" s="62" customFormat="1">
      <c r="A23" s="928" t="s">
        <v>182</v>
      </c>
      <c r="B23" s="929">
        <v>110</v>
      </c>
      <c r="C23" s="931">
        <v>2.13256819371474E-3</v>
      </c>
      <c r="D23" s="929">
        <v>3</v>
      </c>
      <c r="E23" s="931">
        <v>2.8037383177569986E-2</v>
      </c>
      <c r="F23" s="929">
        <v>4</v>
      </c>
      <c r="G23" s="931">
        <v>3.7735849056603765E-2</v>
      </c>
    </row>
    <row r="24" spans="1:12" s="62" customFormat="1">
      <c r="A24" s="928" t="s">
        <v>207</v>
      </c>
      <c r="B24" s="929">
        <v>250</v>
      </c>
      <c r="C24" s="931">
        <v>4.8467458948062269E-3</v>
      </c>
      <c r="D24" s="929">
        <v>0</v>
      </c>
      <c r="E24" s="931">
        <v>0</v>
      </c>
      <c r="F24" s="929">
        <v>0</v>
      </c>
      <c r="G24" s="931">
        <v>0</v>
      </c>
    </row>
    <row r="25" spans="1:12" s="62" customFormat="1">
      <c r="A25" s="928" t="s">
        <v>206</v>
      </c>
      <c r="B25" s="929">
        <v>9171</v>
      </c>
      <c r="C25" s="931">
        <v>0.17779802640507164</v>
      </c>
      <c r="D25" s="929">
        <v>-45</v>
      </c>
      <c r="E25" s="931">
        <v>-4.8828125E-3</v>
      </c>
      <c r="F25" s="929">
        <v>-115</v>
      </c>
      <c r="G25" s="931">
        <v>-1.2384234331251354E-2</v>
      </c>
    </row>
    <row r="26" spans="1:12" s="62" customFormat="1">
      <c r="A26" s="932" t="s">
        <v>179</v>
      </c>
      <c r="B26" s="929">
        <v>2467</v>
      </c>
      <c r="C26" s="931">
        <v>4.7827688489947846E-2</v>
      </c>
      <c r="D26" s="929">
        <v>1</v>
      </c>
      <c r="E26" s="931">
        <v>4.0551500405516805E-4</v>
      </c>
      <c r="F26" s="929">
        <v>-1</v>
      </c>
      <c r="G26" s="931">
        <v>-4.051863857373883E-4</v>
      </c>
    </row>
    <row r="27" spans="1:12" s="62" customFormat="1">
      <c r="A27" s="932" t="s">
        <v>816</v>
      </c>
      <c r="B27" s="929">
        <v>696</v>
      </c>
      <c r="C27" s="931">
        <v>1.3493340571140535E-2</v>
      </c>
      <c r="D27" s="929">
        <v>-4</v>
      </c>
      <c r="E27" s="931">
        <v>-5.7142857142856718E-3</v>
      </c>
      <c r="F27" s="929">
        <v>-4</v>
      </c>
      <c r="G27" s="931">
        <v>-5.7142857142856718E-3</v>
      </c>
    </row>
    <row r="28" spans="1:12" s="62" customFormat="1">
      <c r="A28" s="928" t="s">
        <v>181</v>
      </c>
      <c r="B28" s="929">
        <v>3207</v>
      </c>
      <c r="C28" s="931">
        <v>6.2174056338574278E-2</v>
      </c>
      <c r="D28" s="929">
        <v>169</v>
      </c>
      <c r="E28" s="931">
        <v>5.5628703094140919E-2</v>
      </c>
      <c r="F28" s="929">
        <v>169</v>
      </c>
      <c r="G28" s="931">
        <v>5.5628703094140919E-2</v>
      </c>
    </row>
    <row r="29" spans="1:12" s="62" customFormat="1">
      <c r="A29" s="928" t="s">
        <v>1254</v>
      </c>
      <c r="B29" s="929">
        <v>1188</v>
      </c>
      <c r="C29" s="931">
        <v>2.303173649211919E-2</v>
      </c>
      <c r="D29" s="929">
        <v>4</v>
      </c>
      <c r="E29" s="931">
        <v>3.3783783783782884E-3</v>
      </c>
      <c r="F29" s="929">
        <v>7</v>
      </c>
      <c r="G29" s="931">
        <v>5.92718035563089E-3</v>
      </c>
    </row>
    <row r="30" spans="1:12" s="62" customFormat="1" ht="18" customHeight="1">
      <c r="A30" s="933" t="s">
        <v>933</v>
      </c>
      <c r="B30" s="934">
        <v>51581</v>
      </c>
      <c r="C30" s="935">
        <v>1.0000000000000002</v>
      </c>
      <c r="D30" s="934">
        <v>318</v>
      </c>
      <c r="E30" s="935">
        <v>6.2033045276319587E-3</v>
      </c>
      <c r="F30" s="934">
        <v>582</v>
      </c>
      <c r="G30" s="935">
        <v>1.1411988470362067E-2</v>
      </c>
    </row>
    <row r="31" spans="1:12">
      <c r="A31" s="936" t="s">
        <v>512</v>
      </c>
      <c r="B31" s="907"/>
      <c r="C31" s="907"/>
      <c r="D31" s="907"/>
      <c r="E31" s="907"/>
      <c r="F31" s="907"/>
      <c r="G31" s="907"/>
      <c r="I31" s="823"/>
      <c r="J31" s="823"/>
      <c r="K31" s="823"/>
      <c r="L31" s="824"/>
    </row>
    <row r="32" spans="1:12">
      <c r="A32" s="989" t="s">
        <v>1259</v>
      </c>
      <c r="B32" s="938"/>
      <c r="C32" s="939"/>
      <c r="D32" s="940"/>
      <c r="E32" s="941"/>
      <c r="F32" s="941"/>
      <c r="G32" s="941"/>
      <c r="I32" s="823"/>
      <c r="J32" s="823"/>
      <c r="K32" s="823"/>
      <c r="L32" s="824"/>
    </row>
    <row r="33" spans="1:8" ht="12.75" customHeight="1"/>
    <row r="34" spans="1:8">
      <c r="A34" s="925" t="s">
        <v>956</v>
      </c>
      <c r="B34" s="907"/>
      <c r="C34" s="907"/>
      <c r="D34" s="907"/>
      <c r="E34" s="907"/>
      <c r="F34" s="907"/>
      <c r="G34" s="907"/>
      <c r="H34" s="811"/>
    </row>
    <row r="35" spans="1:8">
      <c r="A35" s="909" t="s">
        <v>957</v>
      </c>
      <c r="B35" s="907"/>
      <c r="C35" s="907"/>
      <c r="D35" s="907"/>
      <c r="E35" s="907"/>
      <c r="F35" s="907"/>
      <c r="G35" s="907"/>
      <c r="H35" s="812"/>
    </row>
    <row r="36" spans="1:8">
      <c r="A36" s="907"/>
      <c r="B36" s="907"/>
      <c r="C36" s="907"/>
      <c r="D36" s="942"/>
      <c r="E36" s="942" t="s">
        <v>43</v>
      </c>
      <c r="F36" s="907"/>
      <c r="G36" s="943" t="s">
        <v>1656</v>
      </c>
      <c r="H36" s="286"/>
    </row>
    <row r="37" spans="1:8" ht="12.75" customHeight="1">
      <c r="A37" s="907"/>
      <c r="B37" s="907"/>
      <c r="C37" s="907"/>
      <c r="D37" s="944"/>
      <c r="E37" s="944" t="s">
        <v>44</v>
      </c>
      <c r="F37" s="945"/>
      <c r="G37" s="910" t="s">
        <v>1657</v>
      </c>
      <c r="H37" s="287"/>
    </row>
    <row r="38" spans="1:8" ht="12.75" customHeight="1">
      <c r="A38" s="907"/>
      <c r="B38" s="907"/>
      <c r="C38" s="907"/>
      <c r="D38" s="944"/>
      <c r="E38" s="944"/>
      <c r="F38" s="945"/>
      <c r="G38" s="910"/>
      <c r="H38" s="287"/>
    </row>
    <row r="39" spans="1:8" ht="23.45" customHeight="1">
      <c r="A39" s="946"/>
      <c r="B39" s="947"/>
      <c r="C39" s="947" t="s">
        <v>1654</v>
      </c>
      <c r="D39" s="947"/>
      <c r="E39" s="1203" t="s">
        <v>504</v>
      </c>
      <c r="F39" s="1203"/>
      <c r="G39" s="1203"/>
      <c r="H39" s="287"/>
    </row>
    <row r="40" spans="1:8" ht="24">
      <c r="A40" s="946"/>
      <c r="B40" s="948"/>
      <c r="C40" s="949" t="s">
        <v>1655</v>
      </c>
      <c r="D40" s="948"/>
      <c r="E40" s="1204" t="s">
        <v>505</v>
      </c>
      <c r="F40" s="1204"/>
      <c r="G40" s="992" t="s">
        <v>506</v>
      </c>
      <c r="H40" s="287"/>
    </row>
    <row r="41" spans="1:8" ht="24">
      <c r="A41" s="950" t="s">
        <v>985</v>
      </c>
      <c r="B41" s="951" t="s">
        <v>986</v>
      </c>
      <c r="C41" s="951" t="s">
        <v>987</v>
      </c>
      <c r="D41" s="951" t="s">
        <v>988</v>
      </c>
      <c r="E41" s="951" t="s">
        <v>986</v>
      </c>
      <c r="F41" s="951" t="s">
        <v>987</v>
      </c>
      <c r="G41" s="951" t="s">
        <v>988</v>
      </c>
      <c r="H41" s="287"/>
    </row>
    <row r="42" spans="1:8" ht="15" customHeight="1">
      <c r="A42" s="952" t="s">
        <v>6</v>
      </c>
      <c r="B42" s="953">
        <v>10</v>
      </c>
      <c r="C42" s="953">
        <v>0</v>
      </c>
      <c r="D42" s="953">
        <v>10</v>
      </c>
      <c r="E42" s="953">
        <v>3</v>
      </c>
      <c r="F42" s="953">
        <v>0</v>
      </c>
      <c r="G42" s="990">
        <v>0.4285714285714286</v>
      </c>
      <c r="H42" s="287"/>
    </row>
    <row r="43" spans="1:8" ht="15" customHeight="1">
      <c r="A43" s="952" t="s">
        <v>7</v>
      </c>
      <c r="B43" s="953">
        <v>321</v>
      </c>
      <c r="C43" s="953">
        <v>153</v>
      </c>
      <c r="D43" s="953">
        <v>474</v>
      </c>
      <c r="E43" s="953">
        <v>28</v>
      </c>
      <c r="F43" s="953">
        <v>26</v>
      </c>
      <c r="G43" s="990">
        <v>0.12857142857142856</v>
      </c>
      <c r="H43" s="287"/>
    </row>
    <row r="44" spans="1:8" ht="15" customHeight="1">
      <c r="A44" s="952" t="s">
        <v>8</v>
      </c>
      <c r="B44" s="953">
        <v>1315</v>
      </c>
      <c r="C44" s="953">
        <v>998</v>
      </c>
      <c r="D44" s="953">
        <v>2313</v>
      </c>
      <c r="E44" s="953">
        <v>58</v>
      </c>
      <c r="F44" s="953">
        <v>84</v>
      </c>
      <c r="G44" s="990">
        <v>6.540764624596962E-2</v>
      </c>
      <c r="H44" s="287"/>
    </row>
    <row r="45" spans="1:8" ht="15" customHeight="1">
      <c r="A45" s="952" t="s">
        <v>9</v>
      </c>
      <c r="B45" s="953">
        <v>2133</v>
      </c>
      <c r="C45" s="953">
        <v>1697</v>
      </c>
      <c r="D45" s="953">
        <v>3830</v>
      </c>
      <c r="E45" s="953">
        <v>64</v>
      </c>
      <c r="F45" s="953">
        <v>42</v>
      </c>
      <c r="G45" s="990">
        <v>2.8464017185821699E-2</v>
      </c>
      <c r="H45" s="287"/>
    </row>
    <row r="46" spans="1:8" ht="15" customHeight="1">
      <c r="A46" s="952" t="s">
        <v>10</v>
      </c>
      <c r="B46" s="953">
        <v>2980</v>
      </c>
      <c r="C46" s="953">
        <v>2802</v>
      </c>
      <c r="D46" s="953">
        <v>5782</v>
      </c>
      <c r="E46" s="953">
        <v>2</v>
      </c>
      <c r="F46" s="953">
        <v>42</v>
      </c>
      <c r="G46" s="990">
        <v>7.6681770651794157E-3</v>
      </c>
      <c r="H46" s="287"/>
    </row>
    <row r="47" spans="1:8" ht="15" customHeight="1">
      <c r="A47" s="952" t="s">
        <v>11</v>
      </c>
      <c r="B47" s="953">
        <v>4040</v>
      </c>
      <c r="C47" s="953">
        <v>3904</v>
      </c>
      <c r="D47" s="953">
        <v>7944</v>
      </c>
      <c r="E47" s="953">
        <v>17</v>
      </c>
      <c r="F47" s="953">
        <v>-12</v>
      </c>
      <c r="G47" s="990">
        <v>6.2980224209607805E-4</v>
      </c>
      <c r="H47" s="287"/>
    </row>
    <row r="48" spans="1:8" ht="15" customHeight="1">
      <c r="A48" s="952" t="s">
        <v>12</v>
      </c>
      <c r="B48" s="953">
        <v>4534</v>
      </c>
      <c r="C48" s="953">
        <v>4395</v>
      </c>
      <c r="D48" s="953">
        <v>8929</v>
      </c>
      <c r="E48" s="953">
        <v>69</v>
      </c>
      <c r="F48" s="953">
        <v>28</v>
      </c>
      <c r="G48" s="990">
        <v>1.0982789855072506E-2</v>
      </c>
      <c r="H48" s="287"/>
    </row>
    <row r="49" spans="1:8" ht="15" customHeight="1">
      <c r="A49" s="952" t="s">
        <v>39</v>
      </c>
      <c r="B49" s="953">
        <v>7700</v>
      </c>
      <c r="C49" s="953">
        <v>7331</v>
      </c>
      <c r="D49" s="953">
        <v>15031</v>
      </c>
      <c r="E49" s="953">
        <v>31</v>
      </c>
      <c r="F49" s="953">
        <v>73</v>
      </c>
      <c r="G49" s="990">
        <v>6.9672405707776885E-3</v>
      </c>
      <c r="H49" s="289"/>
    </row>
    <row r="50" spans="1:8" ht="15" customHeight="1">
      <c r="A50" s="952" t="s">
        <v>40</v>
      </c>
      <c r="B50" s="953">
        <v>3482</v>
      </c>
      <c r="C50" s="953">
        <v>2638</v>
      </c>
      <c r="D50" s="953">
        <v>6120</v>
      </c>
      <c r="E50" s="953">
        <v>47</v>
      </c>
      <c r="F50" s="953">
        <v>31</v>
      </c>
      <c r="G50" s="990">
        <v>1.2909632571995955E-2</v>
      </c>
    </row>
    <row r="51" spans="1:8" ht="15" customHeight="1">
      <c r="A51" s="952" t="s">
        <v>41</v>
      </c>
      <c r="B51" s="953">
        <v>368</v>
      </c>
      <c r="C51" s="953">
        <v>195</v>
      </c>
      <c r="D51" s="953">
        <v>563</v>
      </c>
      <c r="E51" s="953">
        <v>7</v>
      </c>
      <c r="F51" s="953">
        <v>2</v>
      </c>
      <c r="G51" s="990">
        <v>1.6245487364620947E-2</v>
      </c>
    </row>
    <row r="52" spans="1:8" ht="15" customHeight="1">
      <c r="A52" s="952" t="s">
        <v>42</v>
      </c>
      <c r="B52" s="953">
        <v>3</v>
      </c>
      <c r="C52" s="953">
        <v>0</v>
      </c>
      <c r="D52" s="953">
        <v>3</v>
      </c>
      <c r="E52" s="953">
        <v>1</v>
      </c>
      <c r="F52" s="953">
        <v>0</v>
      </c>
      <c r="G52" s="990">
        <v>0.5</v>
      </c>
    </row>
    <row r="53" spans="1:8" ht="24">
      <c r="A53" s="954" t="s">
        <v>511</v>
      </c>
      <c r="B53" s="955">
        <v>26886</v>
      </c>
      <c r="C53" s="955">
        <v>24113</v>
      </c>
      <c r="D53" s="955">
        <v>50999</v>
      </c>
      <c r="E53" s="955">
        <v>327</v>
      </c>
      <c r="F53" s="955">
        <v>316</v>
      </c>
      <c r="G53" s="991">
        <v>1.276908412105815E-2</v>
      </c>
      <c r="H53" s="162"/>
    </row>
    <row r="54" spans="1:8" ht="12.75" customHeight="1">
      <c r="A54" s="937" t="s">
        <v>872</v>
      </c>
      <c r="B54" s="907"/>
      <c r="C54" s="907"/>
      <c r="D54" s="907"/>
      <c r="E54" s="907"/>
      <c r="F54" s="907"/>
      <c r="G54" s="907"/>
      <c r="H54" s="162"/>
    </row>
    <row r="55" spans="1:8" ht="12.75" customHeight="1">
      <c r="B55" s="162"/>
      <c r="C55" s="162"/>
      <c r="D55" s="162"/>
      <c r="E55" s="162"/>
      <c r="F55" s="162"/>
      <c r="G55" s="162"/>
      <c r="H55" s="162"/>
    </row>
    <row r="56" spans="1:8">
      <c r="A56" s="570" t="s">
        <v>81</v>
      </c>
    </row>
    <row r="57" spans="1:8">
      <c r="G57" s="741"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8"/>
      <c r="J66" s="178"/>
      <c r="K66" s="178"/>
      <c r="L66" s="178"/>
    </row>
    <row r="67" spans="9:12" ht="12.75" customHeight="1">
      <c r="I67" s="178"/>
      <c r="J67" s="178"/>
      <c r="K67" s="178"/>
      <c r="L67" s="178"/>
    </row>
    <row r="68" spans="9:12" ht="12.75" customHeight="1">
      <c r="I68" s="178"/>
      <c r="J68" s="178"/>
      <c r="K68" s="178"/>
      <c r="L68" s="178"/>
    </row>
    <row r="69" spans="9:12" ht="12.75" customHeight="1">
      <c r="I69" s="1205"/>
      <c r="J69" s="1205"/>
      <c r="K69" s="178"/>
      <c r="L69" s="178"/>
    </row>
    <row r="70" spans="9:12" ht="12.75" customHeight="1">
      <c r="I70" s="303"/>
      <c r="J70" s="1200"/>
      <c r="K70" s="178"/>
      <c r="L70" s="178"/>
    </row>
    <row r="71" spans="9:12" ht="12.75" customHeight="1">
      <c r="I71" s="304"/>
      <c r="J71" s="1201"/>
      <c r="K71" s="178"/>
      <c r="L71" s="178"/>
    </row>
    <row r="72" spans="9:12" ht="12.75" customHeight="1">
      <c r="I72" s="306"/>
      <c r="J72" s="307"/>
      <c r="K72" s="178"/>
      <c r="L72" s="178"/>
    </row>
    <row r="73" spans="9:12" ht="12.75" customHeight="1">
      <c r="I73" s="306"/>
      <c r="J73" s="307"/>
      <c r="K73" s="178"/>
      <c r="L73" s="178"/>
    </row>
    <row r="74" spans="9:12" ht="12.75" customHeight="1">
      <c r="I74" s="306"/>
      <c r="J74" s="307"/>
      <c r="K74" s="178"/>
      <c r="L74" s="178"/>
    </row>
    <row r="75" spans="9:12" ht="12.75" customHeight="1">
      <c r="I75" s="306"/>
      <c r="J75" s="307"/>
      <c r="K75" s="178"/>
      <c r="L75" s="178"/>
    </row>
    <row r="76" spans="9:12" ht="12.75" customHeight="1">
      <c r="I76" s="306"/>
      <c r="J76" s="307"/>
      <c r="K76" s="178"/>
      <c r="L76" s="178"/>
    </row>
    <row r="77" spans="9:12" ht="12.75" customHeight="1">
      <c r="I77" s="178"/>
      <c r="J77" s="178"/>
      <c r="K77" s="178"/>
      <c r="L77" s="178"/>
    </row>
    <row r="78" spans="9:12" ht="12.75" customHeight="1">
      <c r="I78" s="178"/>
      <c r="J78" s="178"/>
      <c r="K78" s="178"/>
      <c r="L78" s="178"/>
    </row>
    <row r="79" spans="9:12" ht="12.75" customHeight="1">
      <c r="I79" s="178"/>
      <c r="J79" s="178"/>
      <c r="K79" s="178"/>
      <c r="L79" s="178"/>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2" customWidth="1"/>
    <col min="2" max="2" width="12" style="242" customWidth="1"/>
    <col min="3" max="3" width="10.85546875" style="242" customWidth="1"/>
    <col min="4" max="4" width="11.42578125" style="242" customWidth="1"/>
    <col min="5" max="5" width="11.140625" style="242" customWidth="1"/>
    <col min="6" max="6" width="11.42578125" style="242" customWidth="1"/>
    <col min="7" max="8" width="11.140625" style="242" customWidth="1"/>
    <col min="9" max="9" width="11.42578125" style="242" customWidth="1"/>
    <col min="10" max="10" width="11" style="242" bestFit="1" customWidth="1"/>
    <col min="11" max="11" width="10.140625" style="242" customWidth="1"/>
    <col min="12" max="12" width="11" style="242" customWidth="1"/>
    <col min="13" max="16384" width="8.85546875" style="242"/>
  </cols>
  <sheetData>
    <row r="1" spans="1:12">
      <c r="A1" s="134" t="s">
        <v>936</v>
      </c>
      <c r="I1" s="121" t="str">
        <f>Naslovnica!A20</f>
        <v>Ožujak 2026.</v>
      </c>
      <c r="L1" s="121"/>
    </row>
    <row r="2" spans="1:12">
      <c r="A2" s="512" t="s">
        <v>937</v>
      </c>
      <c r="I2" s="488" t="str">
        <f>Naslovnica!A24</f>
        <v>March 2026</v>
      </c>
      <c r="L2" s="488"/>
    </row>
    <row r="3" spans="1:12" ht="10.35" customHeight="1">
      <c r="A3" s="512"/>
      <c r="I3" s="488"/>
      <c r="L3" s="488"/>
    </row>
    <row r="4" spans="1:12" ht="12.75" customHeight="1">
      <c r="I4" s="13" t="s">
        <v>1241</v>
      </c>
    </row>
    <row r="5" spans="1:12" ht="20.100000000000001" customHeight="1">
      <c r="A5" s="1183" t="s">
        <v>989</v>
      </c>
      <c r="B5" s="1187" t="s">
        <v>968</v>
      </c>
      <c r="C5" s="1187"/>
      <c r="D5" s="1187"/>
      <c r="E5" s="1187"/>
      <c r="F5" s="1185" t="s">
        <v>970</v>
      </c>
      <c r="G5" s="1182" t="s">
        <v>967</v>
      </c>
      <c r="H5" s="1183" t="s">
        <v>969</v>
      </c>
      <c r="I5" s="1183" t="s">
        <v>991</v>
      </c>
    </row>
    <row r="6" spans="1:12" s="62" customFormat="1" ht="69" customHeight="1">
      <c r="A6" s="1183"/>
      <c r="B6" s="839" t="s">
        <v>963</v>
      </c>
      <c r="C6" s="839" t="s">
        <v>964</v>
      </c>
      <c r="D6" s="839" t="s">
        <v>965</v>
      </c>
      <c r="E6" s="839" t="s">
        <v>966</v>
      </c>
      <c r="F6" s="1185"/>
      <c r="G6" s="1182"/>
      <c r="H6" s="1183"/>
      <c r="I6" s="1183"/>
      <c r="J6" s="815"/>
    </row>
    <row r="7" spans="1:12" s="62" customFormat="1">
      <c r="A7" s="835" t="s">
        <v>1228</v>
      </c>
      <c r="B7" s="847">
        <v>10.5669</v>
      </c>
      <c r="C7" s="847">
        <v>1.4095</v>
      </c>
      <c r="D7" s="847">
        <v>0</v>
      </c>
      <c r="E7" s="847">
        <v>0</v>
      </c>
      <c r="F7" s="848">
        <v>11.9764</v>
      </c>
      <c r="G7" s="851">
        <v>7.3004979141435555E-3</v>
      </c>
      <c r="H7" s="848">
        <v>41.792110000000093</v>
      </c>
      <c r="I7" s="848">
        <v>1075.0375943420265</v>
      </c>
    </row>
    <row r="8" spans="1:12" s="62" customFormat="1">
      <c r="A8" s="835" t="s">
        <v>810</v>
      </c>
      <c r="B8" s="847">
        <v>29.346</v>
      </c>
      <c r="C8" s="847">
        <v>3.3409400000000002</v>
      </c>
      <c r="D8" s="847">
        <v>0</v>
      </c>
      <c r="E8" s="847">
        <v>0</v>
      </c>
      <c r="F8" s="848">
        <v>32.68694</v>
      </c>
      <c r="G8" s="849">
        <v>-6.5236988618784242E-3</v>
      </c>
      <c r="H8" s="848">
        <v>97.62728000000061</v>
      </c>
      <c r="I8" s="848">
        <v>4620.7279257170358</v>
      </c>
    </row>
    <row r="9" spans="1:12" s="62" customFormat="1">
      <c r="A9" s="835" t="s">
        <v>797</v>
      </c>
      <c r="B9" s="847">
        <v>94.087550000000007</v>
      </c>
      <c r="C9" s="847">
        <v>10.27941</v>
      </c>
      <c r="D9" s="847">
        <v>0</v>
      </c>
      <c r="E9" s="847">
        <v>0</v>
      </c>
      <c r="F9" s="848">
        <v>104.36696000000001</v>
      </c>
      <c r="G9" s="849">
        <v>8.0850495788129457</v>
      </c>
      <c r="H9" s="848">
        <v>133.33125000000018</v>
      </c>
      <c r="I9" s="848">
        <v>3810.2859868989276</v>
      </c>
    </row>
    <row r="10" spans="1:12" s="62" customFormat="1">
      <c r="A10" s="835" t="s">
        <v>170</v>
      </c>
      <c r="B10" s="847">
        <v>2.11625</v>
      </c>
      <c r="C10" s="847">
        <v>11.47832</v>
      </c>
      <c r="D10" s="847">
        <v>0</v>
      </c>
      <c r="E10" s="847">
        <v>0</v>
      </c>
      <c r="F10" s="848">
        <v>13.594570000000001</v>
      </c>
      <c r="G10" s="849">
        <v>0.18151596900410572</v>
      </c>
      <c r="H10" s="848">
        <v>36.507580000000416</v>
      </c>
      <c r="I10" s="848">
        <v>5751.3719254569014</v>
      </c>
    </row>
    <row r="11" spans="1:12" s="62" customFormat="1">
      <c r="A11" s="835" t="s">
        <v>812</v>
      </c>
      <c r="B11" s="847">
        <v>98.37008999999999</v>
      </c>
      <c r="C11" s="847">
        <v>2.77407</v>
      </c>
      <c r="D11" s="847">
        <v>0</v>
      </c>
      <c r="E11" s="847">
        <v>0</v>
      </c>
      <c r="F11" s="848">
        <v>101.14415999999999</v>
      </c>
      <c r="G11" s="849">
        <v>5.3078148981799966E-3</v>
      </c>
      <c r="H11" s="848">
        <v>307.70324000000255</v>
      </c>
      <c r="I11" s="848">
        <v>18131.02120691751</v>
      </c>
    </row>
    <row r="12" spans="1:12" s="62" customFormat="1">
      <c r="A12" s="835" t="s">
        <v>171</v>
      </c>
      <c r="B12" s="847">
        <v>1.0511400000000002</v>
      </c>
      <c r="C12" s="847">
        <v>10.052299999999999</v>
      </c>
      <c r="D12" s="847">
        <v>0</v>
      </c>
      <c r="E12" s="847">
        <v>0</v>
      </c>
      <c r="F12" s="848">
        <v>11.103439999999999</v>
      </c>
      <c r="G12" s="851">
        <v>-5.8502312314196558E-2</v>
      </c>
      <c r="H12" s="848">
        <v>35.544329999999945</v>
      </c>
      <c r="I12" s="848">
        <v>1685.3047947348853</v>
      </c>
    </row>
    <row r="13" spans="1:12" s="62" customFormat="1">
      <c r="A13" s="835" t="s">
        <v>172</v>
      </c>
      <c r="B13" s="847">
        <v>126.03904</v>
      </c>
      <c r="C13" s="847">
        <v>20.630500000000001</v>
      </c>
      <c r="D13" s="847">
        <v>0</v>
      </c>
      <c r="E13" s="847">
        <v>0</v>
      </c>
      <c r="F13" s="848">
        <v>146.66954000000001</v>
      </c>
      <c r="G13" s="849">
        <v>5.1772586935548093E-2</v>
      </c>
      <c r="H13" s="848">
        <v>433.74333999999726</v>
      </c>
      <c r="I13" s="848">
        <v>30255.410247619613</v>
      </c>
    </row>
    <row r="14" spans="1:12" s="62" customFormat="1">
      <c r="A14" s="836" t="s">
        <v>173</v>
      </c>
      <c r="B14" s="847">
        <v>42.901089999999996</v>
      </c>
      <c r="C14" s="847">
        <v>82.734390000000005</v>
      </c>
      <c r="D14" s="847">
        <v>0</v>
      </c>
      <c r="E14" s="847">
        <v>0.45261000000000001</v>
      </c>
      <c r="F14" s="848">
        <v>126.08809000000001</v>
      </c>
      <c r="G14" s="849">
        <v>1.3288594411856591E-2</v>
      </c>
      <c r="H14" s="848">
        <v>370.35272000000259</v>
      </c>
      <c r="I14" s="848">
        <v>21849.931229847374</v>
      </c>
    </row>
    <row r="15" spans="1:12" s="62" customFormat="1">
      <c r="A15" s="837" t="s">
        <v>174</v>
      </c>
      <c r="B15" s="847">
        <v>13.89</v>
      </c>
      <c r="C15" s="847">
        <v>49.183059999999998</v>
      </c>
      <c r="D15" s="847">
        <v>0</v>
      </c>
      <c r="E15" s="847">
        <v>0</v>
      </c>
      <c r="F15" s="848">
        <v>63.073059999999998</v>
      </c>
      <c r="G15" s="849">
        <v>2.4836496382861784E-2</v>
      </c>
      <c r="H15" s="848">
        <v>173.67688000000089</v>
      </c>
      <c r="I15" s="848">
        <v>16505.709393200617</v>
      </c>
    </row>
    <row r="16" spans="1:12" s="62" customFormat="1">
      <c r="A16" s="837" t="s">
        <v>175</v>
      </c>
      <c r="B16" s="847">
        <v>184.65199999999999</v>
      </c>
      <c r="C16" s="847">
        <v>26.24962</v>
      </c>
      <c r="D16" s="847">
        <v>0</v>
      </c>
      <c r="E16" s="847">
        <v>0</v>
      </c>
      <c r="F16" s="848">
        <v>210.90161999999998</v>
      </c>
      <c r="G16" s="849">
        <v>1.062954645029035E-2</v>
      </c>
      <c r="H16" s="848">
        <v>638.10429999999906</v>
      </c>
      <c r="I16" s="848">
        <v>34721.09743840334</v>
      </c>
    </row>
    <row r="17" spans="1:12" s="62" customFormat="1">
      <c r="A17" s="837" t="s">
        <v>176</v>
      </c>
      <c r="B17" s="847">
        <v>9.18</v>
      </c>
      <c r="C17" s="847">
        <v>234.46885</v>
      </c>
      <c r="D17" s="847">
        <v>0</v>
      </c>
      <c r="E17" s="847">
        <v>11.28058</v>
      </c>
      <c r="F17" s="848">
        <v>254.92943000000002</v>
      </c>
      <c r="G17" s="849">
        <v>-1.8518256860194593E-2</v>
      </c>
      <c r="H17" s="848">
        <v>754.73677000000316</v>
      </c>
      <c r="I17" s="848">
        <v>51522.987473856265</v>
      </c>
    </row>
    <row r="18" spans="1:12" s="62" customFormat="1">
      <c r="A18" s="837" t="s">
        <v>602</v>
      </c>
      <c r="B18" s="847">
        <v>37.034999999999997</v>
      </c>
      <c r="C18" s="847">
        <v>5.2033100000000001</v>
      </c>
      <c r="D18" s="847">
        <v>0</v>
      </c>
      <c r="E18" s="847">
        <v>0</v>
      </c>
      <c r="F18" s="848">
        <v>42.238309999999998</v>
      </c>
      <c r="G18" s="849">
        <v>-1.092266997870972E-2</v>
      </c>
      <c r="H18" s="848">
        <v>128.70143999999891</v>
      </c>
      <c r="I18" s="848">
        <v>13002.184085541181</v>
      </c>
    </row>
    <row r="19" spans="1:12" s="62" customFormat="1">
      <c r="A19" s="836" t="s">
        <v>177</v>
      </c>
      <c r="B19" s="847">
        <v>36.306220000000003</v>
      </c>
      <c r="C19" s="847">
        <v>3.86463</v>
      </c>
      <c r="D19" s="847">
        <v>0</v>
      </c>
      <c r="E19" s="847">
        <v>0</v>
      </c>
      <c r="F19" s="848">
        <v>40.170850000000002</v>
      </c>
      <c r="G19" s="849">
        <v>-0.12112431572432192</v>
      </c>
      <c r="H19" s="848">
        <v>132.89217000000008</v>
      </c>
      <c r="I19" s="848">
        <v>6156.4138792268886</v>
      </c>
    </row>
    <row r="20" spans="1:12" s="62" customFormat="1">
      <c r="A20" s="836" t="s">
        <v>178</v>
      </c>
      <c r="B20" s="847">
        <v>0</v>
      </c>
      <c r="C20" s="847">
        <v>19.206700000000001</v>
      </c>
      <c r="D20" s="847">
        <v>0</v>
      </c>
      <c r="E20" s="847">
        <v>6.8367500000000003</v>
      </c>
      <c r="F20" s="848">
        <v>26.04345</v>
      </c>
      <c r="G20" s="849">
        <v>-0.55094681804168399</v>
      </c>
      <c r="H20" s="848">
        <v>116.99678999999924</v>
      </c>
      <c r="I20" s="848">
        <v>11718.628656821951</v>
      </c>
    </row>
    <row r="21" spans="1:12" s="62" customFormat="1">
      <c r="A21" s="836" t="s">
        <v>182</v>
      </c>
      <c r="B21" s="847">
        <v>7.9379300000000006</v>
      </c>
      <c r="C21" s="847">
        <v>1.0406500000000001</v>
      </c>
      <c r="D21" s="847">
        <v>0</v>
      </c>
      <c r="E21" s="847">
        <v>0</v>
      </c>
      <c r="F21" s="848">
        <v>8.9785800000000009</v>
      </c>
      <c r="G21" s="849">
        <v>0.63889056211154638</v>
      </c>
      <c r="H21" s="848">
        <v>19.120879999999943</v>
      </c>
      <c r="I21" s="848">
        <v>601.42829825204058</v>
      </c>
    </row>
    <row r="22" spans="1:12" s="62" customFormat="1">
      <c r="A22" s="836" t="s">
        <v>207</v>
      </c>
      <c r="B22" s="847">
        <v>0</v>
      </c>
      <c r="C22" s="847">
        <v>6.7443299999999997</v>
      </c>
      <c r="D22" s="847">
        <v>0</v>
      </c>
      <c r="E22" s="847">
        <v>0</v>
      </c>
      <c r="F22" s="848">
        <v>6.7443299999999997</v>
      </c>
      <c r="G22" s="849">
        <v>-0.41838115384980246</v>
      </c>
      <c r="H22" s="848">
        <v>25.870400000000018</v>
      </c>
      <c r="I22" s="848">
        <v>618.3467727128542</v>
      </c>
    </row>
    <row r="23" spans="1:12" s="62" customFormat="1">
      <c r="A23" s="836" t="s">
        <v>206</v>
      </c>
      <c r="B23" s="847">
        <v>0</v>
      </c>
      <c r="C23" s="847">
        <v>5.3504199999999997</v>
      </c>
      <c r="D23" s="847">
        <v>0</v>
      </c>
      <c r="E23" s="847">
        <v>0</v>
      </c>
      <c r="F23" s="848">
        <v>5.3504199999999997</v>
      </c>
      <c r="G23" s="849">
        <v>0.51480285043699325</v>
      </c>
      <c r="H23" s="848">
        <v>14.299320000001899</v>
      </c>
      <c r="I23" s="848">
        <v>11195.528266421798</v>
      </c>
    </row>
    <row r="24" spans="1:12" s="62" customFormat="1">
      <c r="A24" s="836" t="s">
        <v>179</v>
      </c>
      <c r="B24" s="847">
        <v>0</v>
      </c>
      <c r="C24" s="847">
        <v>91.933210000000003</v>
      </c>
      <c r="D24" s="847">
        <v>0</v>
      </c>
      <c r="E24" s="847">
        <v>0</v>
      </c>
      <c r="F24" s="848">
        <v>91.933210000000003</v>
      </c>
      <c r="G24" s="849">
        <v>2.1693417992489694E-2</v>
      </c>
      <c r="H24" s="848">
        <v>288.22368000000279</v>
      </c>
      <c r="I24" s="848">
        <v>11266.814236777487</v>
      </c>
    </row>
    <row r="25" spans="1:12" s="62" customFormat="1">
      <c r="A25" s="835" t="s">
        <v>180</v>
      </c>
      <c r="B25" s="847">
        <v>0</v>
      </c>
      <c r="C25" s="847">
        <v>27.952480000000001</v>
      </c>
      <c r="D25" s="847">
        <v>0</v>
      </c>
      <c r="E25" s="847">
        <v>0</v>
      </c>
      <c r="F25" s="848">
        <v>27.952480000000001</v>
      </c>
      <c r="G25" s="849">
        <v>-0.27209756100101545</v>
      </c>
      <c r="H25" s="848">
        <v>104.07348999999977</v>
      </c>
      <c r="I25" s="848">
        <v>7058.3970631860066</v>
      </c>
    </row>
    <row r="26" spans="1:12" s="62" customFormat="1">
      <c r="A26" s="836" t="s">
        <v>181</v>
      </c>
      <c r="B26" s="847">
        <v>236.51249999999999</v>
      </c>
      <c r="C26" s="847">
        <v>45.662849999999999</v>
      </c>
      <c r="D26" s="847">
        <v>0</v>
      </c>
      <c r="E26" s="847">
        <v>0.58532000000000006</v>
      </c>
      <c r="F26" s="848">
        <v>282.76067</v>
      </c>
      <c r="G26" s="849">
        <v>5.7129421590571319</v>
      </c>
      <c r="H26" s="848">
        <v>373.59673999999995</v>
      </c>
      <c r="I26" s="848">
        <v>8432.3429086767537</v>
      </c>
    </row>
    <row r="27" spans="1:12" s="62" customFormat="1">
      <c r="A27" s="836" t="s">
        <v>1254</v>
      </c>
      <c r="B27" s="847">
        <v>0</v>
      </c>
      <c r="C27" s="847">
        <v>22.61045</v>
      </c>
      <c r="D27" s="847">
        <v>0</v>
      </c>
      <c r="E27" s="847">
        <v>0</v>
      </c>
      <c r="F27" s="848">
        <v>22.61045</v>
      </c>
      <c r="G27" s="849">
        <v>-4.3497775679521844E-2</v>
      </c>
      <c r="H27" s="848">
        <v>85.71389999999883</v>
      </c>
      <c r="I27" s="848">
        <v>8371.2465456062109</v>
      </c>
    </row>
    <row r="28" spans="1:12" s="62" customFormat="1" ht="18.75" customHeight="1">
      <c r="A28" s="817" t="s">
        <v>931</v>
      </c>
      <c r="B28" s="850">
        <v>929.99171000000001</v>
      </c>
      <c r="C28" s="850">
        <v>682.1699900000001</v>
      </c>
      <c r="D28" s="850">
        <v>0</v>
      </c>
      <c r="E28" s="850">
        <v>19.155260000000002</v>
      </c>
      <c r="F28" s="850">
        <v>1631.3169599999994</v>
      </c>
      <c r="G28" s="866">
        <v>0.22177930904660781</v>
      </c>
      <c r="H28" s="850">
        <v>4312.6086100000084</v>
      </c>
      <c r="I28" s="850">
        <v>275208.92054233531</v>
      </c>
    </row>
    <row r="29" spans="1:12">
      <c r="A29" s="28" t="s">
        <v>512</v>
      </c>
      <c r="I29" s="823"/>
      <c r="J29" s="823"/>
      <c r="K29" s="823"/>
      <c r="L29" s="824"/>
    </row>
    <row r="30" spans="1:12">
      <c r="A30" s="32" t="s">
        <v>872</v>
      </c>
      <c r="B30" s="750"/>
      <c r="C30" s="814"/>
      <c r="D30" s="687"/>
      <c r="E30" s="749"/>
      <c r="F30" s="749"/>
      <c r="G30" s="749"/>
      <c r="I30" s="823"/>
      <c r="J30" s="823"/>
      <c r="K30" s="823"/>
      <c r="L30" s="824"/>
    </row>
    <row r="31" spans="1:12" ht="12.75" customHeight="1">
      <c r="A31" s="242" t="s">
        <v>1026</v>
      </c>
    </row>
    <row r="32" spans="1:12" ht="12.75" customHeight="1">
      <c r="A32" s="846" t="s">
        <v>995</v>
      </c>
    </row>
    <row r="33" spans="1:27" ht="12.75" customHeight="1"/>
    <row r="34" spans="1:27">
      <c r="A34" s="134" t="s">
        <v>938</v>
      </c>
      <c r="H34" s="811"/>
      <c r="L34" s="121" t="str">
        <f>I1</f>
        <v>Ožujak 2026.</v>
      </c>
    </row>
    <row r="35" spans="1:27">
      <c r="A35" s="512" t="s">
        <v>939</v>
      </c>
      <c r="H35" s="812"/>
      <c r="L35" s="488" t="str">
        <f>I2</f>
        <v>March 2026</v>
      </c>
    </row>
    <row r="36" spans="1:27" ht="10.35" customHeight="1">
      <c r="A36" s="512"/>
      <c r="H36" s="812"/>
    </row>
    <row r="37" spans="1:27" ht="10.35" customHeight="1">
      <c r="A37" s="512"/>
      <c r="H37" s="812"/>
      <c r="L37" s="13" t="s">
        <v>1241</v>
      </c>
    </row>
    <row r="38" spans="1:27" s="62" customFormat="1" ht="14.45" customHeight="1">
      <c r="A38" s="1183" t="s">
        <v>989</v>
      </c>
      <c r="B38" s="1186" t="s">
        <v>1025</v>
      </c>
      <c r="C38" s="1186"/>
      <c r="D38" s="1186"/>
      <c r="E38" s="1186"/>
      <c r="F38" s="1184" t="s">
        <v>973</v>
      </c>
      <c r="G38" s="1184"/>
      <c r="H38" s="1184"/>
      <c r="I38" s="1185" t="s">
        <v>972</v>
      </c>
      <c r="J38" s="1185" t="s">
        <v>967</v>
      </c>
      <c r="K38" s="1183" t="s">
        <v>969</v>
      </c>
      <c r="L38" s="1183" t="s">
        <v>992</v>
      </c>
      <c r="M38" s="815"/>
    </row>
    <row r="39" spans="1:27" s="62" customFormat="1" ht="95.1" customHeight="1">
      <c r="A39" s="1183"/>
      <c r="B39" s="839" t="s">
        <v>975</v>
      </c>
      <c r="C39" s="839" t="s">
        <v>976</v>
      </c>
      <c r="D39" s="839" t="s">
        <v>977</v>
      </c>
      <c r="E39" s="839" t="s">
        <v>978</v>
      </c>
      <c r="F39" s="839" t="s">
        <v>974</v>
      </c>
      <c r="G39" s="839" t="s">
        <v>979</v>
      </c>
      <c r="H39" s="839" t="s">
        <v>932</v>
      </c>
      <c r="I39" s="1185"/>
      <c r="J39" s="1185"/>
      <c r="K39" s="1183"/>
      <c r="L39" s="1183"/>
    </row>
    <row r="40" spans="1:27" s="62" customFormat="1">
      <c r="A40" s="835" t="s">
        <v>1228</v>
      </c>
      <c r="B40" s="847">
        <v>0</v>
      </c>
      <c r="C40" s="847">
        <v>0</v>
      </c>
      <c r="D40" s="847">
        <v>0</v>
      </c>
      <c r="E40" s="847">
        <v>0</v>
      </c>
      <c r="F40" s="847">
        <v>0</v>
      </c>
      <c r="G40" s="847">
        <v>4.0730000000000004</v>
      </c>
      <c r="H40" s="847">
        <v>0</v>
      </c>
      <c r="I40" s="848">
        <v>4.0730000000000004</v>
      </c>
      <c r="J40" s="1022">
        <v>-0.69809547387817972</v>
      </c>
      <c r="K40" s="848">
        <v>18.149059999999992</v>
      </c>
      <c r="L40" s="848">
        <v>227.59246999999996</v>
      </c>
      <c r="AA40" s="873"/>
    </row>
    <row r="41" spans="1:27" s="62" customFormat="1">
      <c r="A41" s="835" t="s">
        <v>810</v>
      </c>
      <c r="B41" s="847">
        <v>0</v>
      </c>
      <c r="C41" s="847">
        <v>0</v>
      </c>
      <c r="D41" s="847">
        <v>0</v>
      </c>
      <c r="E41" s="847">
        <v>0</v>
      </c>
      <c r="F41" s="847">
        <v>0</v>
      </c>
      <c r="G41" s="847">
        <v>0</v>
      </c>
      <c r="H41" s="847">
        <v>0</v>
      </c>
      <c r="I41" s="848">
        <v>0</v>
      </c>
      <c r="J41" s="1022">
        <v>-1</v>
      </c>
      <c r="K41" s="848">
        <v>23.5633499999999</v>
      </c>
      <c r="L41" s="848">
        <v>668.80717305594237</v>
      </c>
      <c r="AA41" s="873"/>
    </row>
    <row r="42" spans="1:27" s="62" customFormat="1">
      <c r="A42" s="835" t="s">
        <v>797</v>
      </c>
      <c r="B42" s="847">
        <v>0</v>
      </c>
      <c r="C42" s="847">
        <v>0</v>
      </c>
      <c r="D42" s="847">
        <v>0</v>
      </c>
      <c r="E42" s="847">
        <v>0</v>
      </c>
      <c r="F42" s="847">
        <v>0</v>
      </c>
      <c r="G42" s="847">
        <v>0</v>
      </c>
      <c r="H42" s="847">
        <v>0</v>
      </c>
      <c r="I42" s="848">
        <v>0</v>
      </c>
      <c r="J42" s="1022">
        <v>-1</v>
      </c>
      <c r="K42" s="848">
        <v>15.279320000000098</v>
      </c>
      <c r="L42" s="848">
        <v>939.81949779282013</v>
      </c>
      <c r="AA42" s="873"/>
    </row>
    <row r="43" spans="1:27" s="62" customFormat="1">
      <c r="A43" s="835" t="s">
        <v>170</v>
      </c>
      <c r="B43" s="847">
        <v>46.239620000000002</v>
      </c>
      <c r="C43" s="847">
        <v>0</v>
      </c>
      <c r="D43" s="847">
        <v>0</v>
      </c>
      <c r="E43" s="847">
        <v>0</v>
      </c>
      <c r="F43" s="847">
        <v>0</v>
      </c>
      <c r="G43" s="847">
        <v>0</v>
      </c>
      <c r="H43" s="847">
        <v>0</v>
      </c>
      <c r="I43" s="848">
        <v>46.239620000000002</v>
      </c>
      <c r="J43" s="1022">
        <v>-0.13070381609873072</v>
      </c>
      <c r="K43" s="848">
        <v>106.11846999999943</v>
      </c>
      <c r="L43" s="848">
        <v>4537.8588075817906</v>
      </c>
      <c r="AA43" s="873"/>
    </row>
    <row r="44" spans="1:27" s="62" customFormat="1">
      <c r="A44" s="835" t="s">
        <v>812</v>
      </c>
      <c r="B44" s="847">
        <v>51.671849999999999</v>
      </c>
      <c r="C44" s="847">
        <v>0</v>
      </c>
      <c r="D44" s="847">
        <v>0</v>
      </c>
      <c r="E44" s="847">
        <v>0</v>
      </c>
      <c r="F44" s="847">
        <v>0</v>
      </c>
      <c r="G44" s="847">
        <v>1.13906</v>
      </c>
      <c r="H44" s="847">
        <v>0</v>
      </c>
      <c r="I44" s="848">
        <v>52.81091</v>
      </c>
      <c r="J44" s="1022">
        <v>-0.45295912832957874</v>
      </c>
      <c r="K44" s="848">
        <v>149.35015000000021</v>
      </c>
      <c r="L44" s="848">
        <v>7560.1833716066103</v>
      </c>
      <c r="M44" s="863"/>
      <c r="AA44" s="873"/>
    </row>
    <row r="45" spans="1:27" s="62" customFormat="1">
      <c r="A45" s="835" t="s">
        <v>171</v>
      </c>
      <c r="B45" s="847">
        <v>0</v>
      </c>
      <c r="C45" s="847">
        <v>0</v>
      </c>
      <c r="D45" s="847">
        <v>0</v>
      </c>
      <c r="E45" s="847">
        <v>0</v>
      </c>
      <c r="F45" s="847">
        <v>0</v>
      </c>
      <c r="G45" s="847">
        <v>19.15401</v>
      </c>
      <c r="H45" s="847">
        <v>0</v>
      </c>
      <c r="I45" s="848">
        <v>19.15401</v>
      </c>
      <c r="J45" s="1022">
        <v>0.45565550061785887</v>
      </c>
      <c r="K45" s="848">
        <v>44.038520000000062</v>
      </c>
      <c r="L45" s="848">
        <v>325.9002620120778</v>
      </c>
      <c r="AA45" s="873"/>
    </row>
    <row r="46" spans="1:27" s="62" customFormat="1">
      <c r="A46" s="835" t="s">
        <v>172</v>
      </c>
      <c r="B46" s="847">
        <v>20.593769999999999</v>
      </c>
      <c r="C46" s="847">
        <v>0</v>
      </c>
      <c r="D46" s="847">
        <v>0</v>
      </c>
      <c r="E46" s="847">
        <v>0</v>
      </c>
      <c r="F46" s="847">
        <v>0</v>
      </c>
      <c r="G46" s="847">
        <v>111.21041000000001</v>
      </c>
      <c r="H46" s="847">
        <v>0</v>
      </c>
      <c r="I46" s="848">
        <v>131.80418</v>
      </c>
      <c r="J46" s="993">
        <v>-5.7777361567185492E-2</v>
      </c>
      <c r="K46" s="848">
        <v>394.99907000000076</v>
      </c>
      <c r="L46" s="848">
        <v>8082.1951266952028</v>
      </c>
      <c r="AA46" s="873"/>
    </row>
    <row r="47" spans="1:27" s="62" customFormat="1">
      <c r="A47" s="836" t="s">
        <v>173</v>
      </c>
      <c r="B47" s="847">
        <v>41.984739999999995</v>
      </c>
      <c r="C47" s="847">
        <v>0</v>
      </c>
      <c r="D47" s="847">
        <v>0</v>
      </c>
      <c r="E47" s="847">
        <v>0</v>
      </c>
      <c r="F47" s="847">
        <v>7.3091599999999994</v>
      </c>
      <c r="G47" s="847">
        <v>92.631659999999997</v>
      </c>
      <c r="H47" s="847">
        <v>0</v>
      </c>
      <c r="I47" s="848">
        <v>141.92555999999999</v>
      </c>
      <c r="J47" s="993">
        <v>0.32881971781851016</v>
      </c>
      <c r="K47" s="848">
        <v>382.367040000001</v>
      </c>
      <c r="L47" s="848">
        <v>11104.834091584713</v>
      </c>
      <c r="AA47" s="873"/>
    </row>
    <row r="48" spans="1:27" s="62" customFormat="1">
      <c r="A48" s="837" t="s">
        <v>174</v>
      </c>
      <c r="B48" s="847">
        <v>6.7456300000000002</v>
      </c>
      <c r="C48" s="847">
        <v>0</v>
      </c>
      <c r="D48" s="847">
        <v>23.328099999999999</v>
      </c>
      <c r="E48" s="847">
        <v>10.328709999999999</v>
      </c>
      <c r="F48" s="847">
        <v>0</v>
      </c>
      <c r="G48" s="847">
        <v>8.0780799999999999</v>
      </c>
      <c r="H48" s="847">
        <v>0</v>
      </c>
      <c r="I48" s="848">
        <v>48.480519999999999</v>
      </c>
      <c r="J48" s="993">
        <v>0.35400363800788215</v>
      </c>
      <c r="K48" s="848">
        <v>110.69266999999854</v>
      </c>
      <c r="L48" s="848">
        <v>7218.6236020366277</v>
      </c>
      <c r="AA48" s="873"/>
    </row>
    <row r="49" spans="1:27" s="62" customFormat="1">
      <c r="A49" s="837" t="s">
        <v>175</v>
      </c>
      <c r="B49" s="847">
        <v>0</v>
      </c>
      <c r="C49" s="847">
        <v>0</v>
      </c>
      <c r="D49" s="847">
        <v>106.02942</v>
      </c>
      <c r="E49" s="847">
        <v>72.375489999999999</v>
      </c>
      <c r="F49" s="847">
        <v>14.46238</v>
      </c>
      <c r="G49" s="847">
        <v>0</v>
      </c>
      <c r="H49" s="847">
        <v>0</v>
      </c>
      <c r="I49" s="848">
        <v>192.86729</v>
      </c>
      <c r="J49" s="993">
        <v>-5.5588415074699249E-2</v>
      </c>
      <c r="K49" s="848">
        <v>576.11389999999847</v>
      </c>
      <c r="L49" s="848">
        <v>9284.7397906058777</v>
      </c>
      <c r="AA49" s="873"/>
    </row>
    <row r="50" spans="1:27" s="62" customFormat="1">
      <c r="A50" s="837" t="s">
        <v>176</v>
      </c>
      <c r="B50" s="847">
        <v>41.872690000000006</v>
      </c>
      <c r="C50" s="847">
        <v>0</v>
      </c>
      <c r="D50" s="847">
        <v>118.7907</v>
      </c>
      <c r="E50" s="847">
        <v>75.495020000000011</v>
      </c>
      <c r="F50" s="847">
        <v>28.107389999999999</v>
      </c>
      <c r="G50" s="847">
        <v>36.92098</v>
      </c>
      <c r="H50" s="847">
        <v>0</v>
      </c>
      <c r="I50" s="848">
        <v>301.18678</v>
      </c>
      <c r="J50" s="993">
        <v>-4.3793300055752549E-2</v>
      </c>
      <c r="K50" s="848">
        <v>929.04320999999982</v>
      </c>
      <c r="L50" s="848">
        <v>25426.61354469771</v>
      </c>
      <c r="AA50" s="873"/>
    </row>
    <row r="51" spans="1:27" s="62" customFormat="1">
      <c r="A51" s="837" t="s">
        <v>602</v>
      </c>
      <c r="B51" s="847">
        <v>0</v>
      </c>
      <c r="C51" s="847">
        <v>0</v>
      </c>
      <c r="D51" s="847">
        <v>20.0822</v>
      </c>
      <c r="E51" s="847">
        <v>6.5306800000000003</v>
      </c>
      <c r="F51" s="847">
        <v>1.3759400000000002</v>
      </c>
      <c r="G51" s="847">
        <v>0</v>
      </c>
      <c r="H51" s="847">
        <v>0</v>
      </c>
      <c r="I51" s="848">
        <v>27.98882</v>
      </c>
      <c r="J51" s="993">
        <v>-0.1898767078721022</v>
      </c>
      <c r="K51" s="848">
        <v>81.446429999999964</v>
      </c>
      <c r="L51" s="848">
        <v>1033.9459538390072</v>
      </c>
      <c r="AA51" s="873"/>
    </row>
    <row r="52" spans="1:27" s="62" customFormat="1">
      <c r="A52" s="836" t="s">
        <v>177</v>
      </c>
      <c r="B52" s="847">
        <v>0</v>
      </c>
      <c r="C52" s="847">
        <v>0</v>
      </c>
      <c r="D52" s="847">
        <v>0</v>
      </c>
      <c r="E52" s="847">
        <v>1.78199</v>
      </c>
      <c r="F52" s="847">
        <v>0</v>
      </c>
      <c r="G52" s="847">
        <v>4.1579700000000006</v>
      </c>
      <c r="H52" s="847">
        <v>0</v>
      </c>
      <c r="I52" s="848">
        <v>5.939960000000001</v>
      </c>
      <c r="J52" s="1022">
        <v>-0.83389842736544628</v>
      </c>
      <c r="K52" s="848">
        <v>159.75847999999996</v>
      </c>
      <c r="L52" s="848">
        <v>1736.3043915959915</v>
      </c>
      <c r="AA52" s="873"/>
    </row>
    <row r="53" spans="1:27" s="62" customFormat="1">
      <c r="A53" s="836" t="s">
        <v>178</v>
      </c>
      <c r="B53" s="847">
        <v>0</v>
      </c>
      <c r="C53" s="847">
        <v>0</v>
      </c>
      <c r="D53" s="847">
        <v>0</v>
      </c>
      <c r="E53" s="847">
        <v>5.3989099999999999</v>
      </c>
      <c r="F53" s="847">
        <v>5.74038</v>
      </c>
      <c r="G53" s="847">
        <v>20.210900000000002</v>
      </c>
      <c r="H53" s="847">
        <v>0</v>
      </c>
      <c r="I53" s="848">
        <v>31.350190000000001</v>
      </c>
      <c r="J53" s="1022">
        <v>0.27102767742283373</v>
      </c>
      <c r="K53" s="848">
        <v>90.140890000000013</v>
      </c>
      <c r="L53" s="848">
        <v>750.5940906908221</v>
      </c>
      <c r="AA53" s="873"/>
    </row>
    <row r="54" spans="1:27" s="62" customFormat="1">
      <c r="A54" s="836" t="s">
        <v>182</v>
      </c>
      <c r="B54" s="847">
        <v>0</v>
      </c>
      <c r="C54" s="847">
        <v>0</v>
      </c>
      <c r="D54" s="847">
        <v>0</v>
      </c>
      <c r="E54" s="847">
        <v>0</v>
      </c>
      <c r="F54" s="847">
        <v>0</v>
      </c>
      <c r="G54" s="847">
        <v>0</v>
      </c>
      <c r="H54" s="847">
        <v>0</v>
      </c>
      <c r="I54" s="848">
        <v>0</v>
      </c>
      <c r="J54" s="1022" t="s">
        <v>138</v>
      </c>
      <c r="K54" s="848">
        <v>0</v>
      </c>
      <c r="L54" s="848">
        <v>23.905894772712191</v>
      </c>
      <c r="AA54" s="873"/>
    </row>
    <row r="55" spans="1:27" s="62" customFormat="1">
      <c r="A55" s="836" t="s">
        <v>207</v>
      </c>
      <c r="B55" s="847">
        <v>0</v>
      </c>
      <c r="C55" s="847">
        <v>0</v>
      </c>
      <c r="D55" s="847">
        <v>0</v>
      </c>
      <c r="E55" s="847">
        <v>0</v>
      </c>
      <c r="F55" s="847">
        <v>0</v>
      </c>
      <c r="G55" s="847">
        <v>0</v>
      </c>
      <c r="H55" s="847">
        <v>0</v>
      </c>
      <c r="I55" s="848">
        <v>0</v>
      </c>
      <c r="J55" s="1022">
        <v>-1</v>
      </c>
      <c r="K55" s="848">
        <v>1.5948799999999963</v>
      </c>
      <c r="L55" s="848">
        <v>36.626691949034438</v>
      </c>
      <c r="AA55" s="873"/>
    </row>
    <row r="56" spans="1:27" s="62" customFormat="1">
      <c r="A56" s="836" t="s">
        <v>206</v>
      </c>
      <c r="B56" s="847">
        <v>0</v>
      </c>
      <c r="C56" s="847">
        <v>0</v>
      </c>
      <c r="D56" s="847">
        <v>0</v>
      </c>
      <c r="E56" s="847">
        <v>39.654980000000002</v>
      </c>
      <c r="F56" s="847">
        <v>2.1558299999999999</v>
      </c>
      <c r="G56" s="847">
        <v>41.887430000000002</v>
      </c>
      <c r="H56" s="847">
        <v>0</v>
      </c>
      <c r="I56" s="848">
        <v>83.698239999999998</v>
      </c>
      <c r="J56" s="993">
        <v>0.52469418946317603</v>
      </c>
      <c r="K56" s="848">
        <v>210.01339000000053</v>
      </c>
      <c r="L56" s="848">
        <v>3913.276672102329</v>
      </c>
      <c r="AA56" s="873"/>
    </row>
    <row r="57" spans="1:27" s="62" customFormat="1">
      <c r="A57" s="836" t="s">
        <v>179</v>
      </c>
      <c r="B57" s="847">
        <v>22.018840000000001</v>
      </c>
      <c r="C57" s="847">
        <v>0</v>
      </c>
      <c r="D57" s="847">
        <v>5.6089099999999998</v>
      </c>
      <c r="E57" s="847">
        <v>9.4366500000000002</v>
      </c>
      <c r="F57" s="847">
        <v>11.792770000000001</v>
      </c>
      <c r="G57" s="847">
        <v>0</v>
      </c>
      <c r="H57" s="847">
        <v>0</v>
      </c>
      <c r="I57" s="848">
        <v>48.857169999999996</v>
      </c>
      <c r="J57" s="993">
        <v>0.52300380180726136</v>
      </c>
      <c r="K57" s="848">
        <v>101.92901999999958</v>
      </c>
      <c r="L57" s="848">
        <v>2527.5165584803226</v>
      </c>
      <c r="AA57" s="873"/>
    </row>
    <row r="58" spans="1:27" s="62" customFormat="1">
      <c r="A58" s="835" t="s">
        <v>180</v>
      </c>
      <c r="B58" s="847">
        <v>0</v>
      </c>
      <c r="C58" s="847">
        <v>0</v>
      </c>
      <c r="D58" s="847">
        <v>8.4430499999999995</v>
      </c>
      <c r="E58" s="847">
        <v>0</v>
      </c>
      <c r="F58" s="847">
        <v>0.91964000000000001</v>
      </c>
      <c r="G58" s="847">
        <v>0</v>
      </c>
      <c r="H58" s="847">
        <v>0</v>
      </c>
      <c r="I58" s="848">
        <v>9.3626899999999988</v>
      </c>
      <c r="J58" s="993">
        <v>-0.87369072724604024</v>
      </c>
      <c r="K58" s="848">
        <v>110.1879100000001</v>
      </c>
      <c r="L58" s="848">
        <v>2711.2138412694953</v>
      </c>
      <c r="AA58" s="873"/>
    </row>
    <row r="59" spans="1:27" s="62" customFormat="1">
      <c r="A59" s="836" t="s">
        <v>181</v>
      </c>
      <c r="B59" s="847">
        <v>0</v>
      </c>
      <c r="C59" s="847">
        <v>0</v>
      </c>
      <c r="D59" s="847">
        <v>9.3989599999999989</v>
      </c>
      <c r="E59" s="847">
        <v>0</v>
      </c>
      <c r="F59" s="847">
        <v>0.26277999999999996</v>
      </c>
      <c r="G59" s="847">
        <v>7.4878900000000002</v>
      </c>
      <c r="H59" s="847">
        <v>0</v>
      </c>
      <c r="I59" s="848">
        <v>17.149629999999998</v>
      </c>
      <c r="J59" s="993">
        <v>-0.31241299731855343</v>
      </c>
      <c r="K59" s="848">
        <v>67.936889999999948</v>
      </c>
      <c r="L59" s="848">
        <v>1053.6861591167292</v>
      </c>
      <c r="AA59" s="873"/>
    </row>
    <row r="60" spans="1:27" s="62" customFormat="1">
      <c r="A60" s="836" t="s">
        <v>1254</v>
      </c>
      <c r="B60" s="847">
        <v>0</v>
      </c>
      <c r="C60" s="847">
        <v>0</v>
      </c>
      <c r="D60" s="847">
        <v>22.08634</v>
      </c>
      <c r="E60" s="847">
        <v>5.5263800000000005</v>
      </c>
      <c r="F60" s="847">
        <v>0</v>
      </c>
      <c r="G60" s="847">
        <v>0</v>
      </c>
      <c r="H60" s="847">
        <v>0</v>
      </c>
      <c r="I60" s="848">
        <v>27.612719999999999</v>
      </c>
      <c r="J60" s="993">
        <v>0.41892133547375265</v>
      </c>
      <c r="K60" s="848">
        <v>61.259959999999865</v>
      </c>
      <c r="L60" s="848">
        <v>4058.1689164675831</v>
      </c>
      <c r="AA60" s="873"/>
    </row>
    <row r="61" spans="1:27" s="62" customFormat="1" ht="18.75" customHeight="1">
      <c r="A61" s="817" t="s">
        <v>931</v>
      </c>
      <c r="B61" s="850">
        <v>231.12714000000003</v>
      </c>
      <c r="C61" s="850">
        <v>0</v>
      </c>
      <c r="D61" s="850">
        <v>313.76767999999998</v>
      </c>
      <c r="E61" s="850">
        <v>226.52880999999999</v>
      </c>
      <c r="F61" s="850">
        <v>72.126270000000005</v>
      </c>
      <c r="G61" s="850">
        <v>346.95138999999995</v>
      </c>
      <c r="H61" s="850">
        <v>0</v>
      </c>
      <c r="I61" s="850">
        <v>1190.5012899999999</v>
      </c>
      <c r="J61" s="866">
        <v>-9.2735209856672496E-2</v>
      </c>
      <c r="K61" s="850">
        <v>3633.9826099999987</v>
      </c>
      <c r="L61" s="850">
        <v>96192.099182158694</v>
      </c>
      <c r="AA61" s="873"/>
    </row>
    <row r="62" spans="1:27" ht="12.75" customHeight="1">
      <c r="A62" s="32" t="s">
        <v>872</v>
      </c>
      <c r="H62" s="162"/>
    </row>
    <row r="63" spans="1:27" ht="12.75" customHeight="1">
      <c r="A63" s="242" t="s">
        <v>1027</v>
      </c>
      <c r="B63" s="162"/>
      <c r="C63" s="162"/>
      <c r="D63" s="162"/>
      <c r="E63" s="162"/>
      <c r="F63" s="162"/>
      <c r="G63" s="162"/>
      <c r="H63" s="162"/>
      <c r="J63" s="75"/>
    </row>
    <row r="64" spans="1:27">
      <c r="A64" s="846" t="s">
        <v>996</v>
      </c>
    </row>
    <row r="65" spans="1:12">
      <c r="A65" s="570" t="s">
        <v>81</v>
      </c>
      <c r="J65" s="994"/>
    </row>
    <row r="66" spans="1:12">
      <c r="L66" s="741"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8"/>
      <c r="J74" s="178"/>
      <c r="K74" s="178"/>
      <c r="L74" s="178"/>
    </row>
    <row r="75" spans="1:12" ht="12.75" customHeight="1">
      <c r="I75" s="178"/>
      <c r="J75" s="178"/>
      <c r="K75" s="178"/>
      <c r="L75" s="178"/>
    </row>
    <row r="76" spans="1:12" ht="12.75" customHeight="1">
      <c r="I76" s="178"/>
      <c r="J76" s="178"/>
      <c r="K76" s="178"/>
      <c r="L76" s="178"/>
    </row>
    <row r="77" spans="1:12" ht="12.75" customHeight="1">
      <c r="I77" s="1205"/>
      <c r="J77" s="1205"/>
      <c r="K77" s="178"/>
      <c r="L77" s="178"/>
    </row>
    <row r="78" spans="1:12" ht="12.75" customHeight="1">
      <c r="I78" s="303"/>
      <c r="J78" s="1200"/>
      <c r="K78" s="178"/>
      <c r="L78" s="178"/>
    </row>
    <row r="79" spans="1:12" ht="12.75" customHeight="1">
      <c r="I79" s="304"/>
      <c r="J79" s="1201"/>
      <c r="K79" s="178"/>
      <c r="L79" s="178"/>
    </row>
    <row r="80" spans="1:12" ht="12.75" customHeight="1">
      <c r="I80" s="306"/>
      <c r="J80" s="307"/>
      <c r="K80" s="178"/>
      <c r="L80" s="178"/>
    </row>
    <row r="81" spans="1:12" ht="12.75" customHeight="1">
      <c r="I81" s="306"/>
      <c r="J81" s="307"/>
      <c r="K81" s="178"/>
      <c r="L81" s="178"/>
    </row>
    <row r="82" spans="1:12" ht="12.75" customHeight="1">
      <c r="I82" s="306"/>
      <c r="J82" s="307"/>
      <c r="K82" s="178"/>
      <c r="L82" s="178"/>
    </row>
    <row r="83" spans="1:12" ht="12.75" customHeight="1">
      <c r="I83" s="306"/>
      <c r="J83" s="307"/>
      <c r="K83" s="178"/>
      <c r="L83" s="178"/>
    </row>
    <row r="84" spans="1:12" ht="12.75" customHeight="1">
      <c r="I84" s="306"/>
      <c r="J84" s="307"/>
      <c r="K84" s="178"/>
      <c r="L84" s="178"/>
    </row>
    <row r="85" spans="1:12" ht="12.75" customHeight="1">
      <c r="I85" s="178"/>
      <c r="J85" s="178"/>
      <c r="K85" s="178"/>
      <c r="L85" s="178"/>
    </row>
    <row r="86" spans="1:12" ht="12.75" customHeight="1">
      <c r="I86" s="178"/>
      <c r="J86" s="178"/>
      <c r="K86" s="178"/>
      <c r="L86" s="178"/>
    </row>
    <row r="87" spans="1:12" ht="12.75" customHeight="1">
      <c r="I87" s="178"/>
      <c r="J87" s="178"/>
      <c r="K87" s="178"/>
      <c r="L87" s="178"/>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2" customWidth="1"/>
    <col min="2" max="2" width="17" style="242" customWidth="1"/>
    <col min="3" max="3" width="8.42578125" style="242" bestFit="1" customWidth="1"/>
    <col min="4" max="4" width="9.140625" style="242" customWidth="1"/>
    <col min="5" max="5" width="9.42578125" style="242" bestFit="1" customWidth="1"/>
    <col min="6" max="6" width="9.85546875" style="242" customWidth="1"/>
    <col min="7" max="7" width="9.42578125" style="242" customWidth="1"/>
    <col min="8" max="8" width="10.5703125" style="242" customWidth="1"/>
    <col min="9" max="10" width="11.140625" style="242" customWidth="1"/>
    <col min="11" max="11" width="8.140625" style="242" bestFit="1" customWidth="1"/>
    <col min="12" max="12" width="9" style="242" customWidth="1"/>
    <col min="13" max="13" width="8.85546875" style="242" customWidth="1"/>
    <col min="14" max="16384" width="8.85546875" style="242"/>
  </cols>
  <sheetData>
    <row r="1" spans="1:8">
      <c r="A1" s="692" t="s">
        <v>940</v>
      </c>
      <c r="B1" s="907"/>
      <c r="C1" s="907"/>
      <c r="D1" s="907"/>
      <c r="E1" s="907"/>
      <c r="F1" s="907"/>
      <c r="G1" s="908" t="str">
        <f>Naslovnica!A20</f>
        <v>Ožujak 2026.</v>
      </c>
    </row>
    <row r="2" spans="1:8">
      <c r="A2" s="909" t="s">
        <v>941</v>
      </c>
      <c r="B2" s="907"/>
      <c r="C2" s="907"/>
      <c r="D2" s="907"/>
      <c r="E2" s="907"/>
      <c r="F2" s="907"/>
      <c r="G2" s="910" t="str">
        <f>Naslovnica!A24</f>
        <v>March 2026</v>
      </c>
    </row>
    <row r="3" spans="1:8">
      <c r="A3" s="907"/>
      <c r="B3" s="907"/>
      <c r="C3" s="907"/>
      <c r="D3" s="907"/>
      <c r="E3" s="907"/>
      <c r="F3" s="907"/>
      <c r="G3" s="907"/>
    </row>
    <row r="4" spans="1:8">
      <c r="A4" s="956"/>
      <c r="B4" s="956"/>
      <c r="C4" s="957"/>
      <c r="D4" s="957"/>
      <c r="E4" s="958"/>
      <c r="F4" s="958"/>
      <c r="G4" s="959" t="s">
        <v>1241</v>
      </c>
    </row>
    <row r="5" spans="1:8" s="62" customFormat="1" ht="14.45" customHeight="1">
      <c r="A5" s="1206" t="s">
        <v>994</v>
      </c>
      <c r="B5" s="1207" t="s">
        <v>942</v>
      </c>
      <c r="C5" s="1207"/>
      <c r="D5" s="1207"/>
      <c r="E5" s="1207"/>
      <c r="F5" s="1207"/>
      <c r="G5" s="1207"/>
      <c r="H5" s="815"/>
    </row>
    <row r="6" spans="1:8" s="62" customFormat="1" ht="23.1" customHeight="1">
      <c r="A6" s="1206"/>
      <c r="B6" s="1208" t="str">
        <f>G1</f>
        <v>Ožujak 2026.</v>
      </c>
      <c r="C6" s="1208"/>
      <c r="D6" s="1209" t="s">
        <v>17</v>
      </c>
      <c r="E6" s="1209"/>
      <c r="F6" s="1212" t="s">
        <v>208</v>
      </c>
      <c r="G6" s="1212"/>
    </row>
    <row r="7" spans="1:8" s="62" customFormat="1">
      <c r="A7" s="1206"/>
      <c r="B7" s="1210" t="str">
        <f>G2</f>
        <v>March 2026</v>
      </c>
      <c r="C7" s="1211"/>
      <c r="D7" s="1214" t="s">
        <v>45</v>
      </c>
      <c r="E7" s="1214"/>
      <c r="F7" s="1214" t="s">
        <v>51</v>
      </c>
      <c r="G7" s="1214"/>
    </row>
    <row r="8" spans="1:8" s="62" customFormat="1">
      <c r="A8" s="1206"/>
      <c r="B8" s="960" t="s">
        <v>27</v>
      </c>
      <c r="C8" s="960" t="s">
        <v>28</v>
      </c>
      <c r="D8" s="926" t="s">
        <v>980</v>
      </c>
      <c r="E8" s="926" t="s">
        <v>142</v>
      </c>
      <c r="F8" s="926" t="s">
        <v>980</v>
      </c>
      <c r="G8" s="926" t="s">
        <v>142</v>
      </c>
    </row>
    <row r="9" spans="1:8" s="62" customFormat="1">
      <c r="A9" s="1206"/>
      <c r="B9" s="961" t="s">
        <v>29</v>
      </c>
      <c r="C9" s="961" t="s">
        <v>30</v>
      </c>
      <c r="D9" s="927" t="s">
        <v>981</v>
      </c>
      <c r="E9" s="927" t="s">
        <v>143</v>
      </c>
      <c r="F9" s="927" t="s">
        <v>981</v>
      </c>
      <c r="G9" s="927" t="s">
        <v>143</v>
      </c>
    </row>
    <row r="10" spans="1:8" s="62" customFormat="1" ht="15" customHeight="1">
      <c r="A10" s="962" t="s">
        <v>1228</v>
      </c>
      <c r="B10" s="963">
        <v>1018.3270799999999</v>
      </c>
      <c r="C10" s="964">
        <v>3.6134220337231912E-3</v>
      </c>
      <c r="D10" s="965">
        <v>-29.996989999999983</v>
      </c>
      <c r="E10" s="966">
        <v>-2.8614233764564845E-2</v>
      </c>
      <c r="F10" s="965">
        <v>37.712959999999953</v>
      </c>
      <c r="G10" s="966">
        <v>3.8458512100560061E-2</v>
      </c>
    </row>
    <row r="11" spans="1:8" s="62" customFormat="1" ht="15" customHeight="1">
      <c r="A11" s="962" t="s">
        <v>810</v>
      </c>
      <c r="B11" s="963">
        <v>5651.1501399999997</v>
      </c>
      <c r="C11" s="964">
        <v>2.0052486900136151E-2</v>
      </c>
      <c r="D11" s="965">
        <v>-137.57068000000072</v>
      </c>
      <c r="E11" s="964">
        <v>-2.3765298807414403E-2</v>
      </c>
      <c r="F11" s="965">
        <v>57.002050000000054</v>
      </c>
      <c r="G11" s="964">
        <v>1.0189585453037164E-2</v>
      </c>
    </row>
    <row r="12" spans="1:8" s="62" customFormat="1" ht="15" customHeight="1">
      <c r="A12" s="962" t="s">
        <v>797</v>
      </c>
      <c r="B12" s="963">
        <v>5338.6689100000003</v>
      </c>
      <c r="C12" s="964">
        <v>1.8943681503733531E-2</v>
      </c>
      <c r="D12" s="965">
        <v>-50.122330000000147</v>
      </c>
      <c r="E12" s="964">
        <v>-9.3012194697674744E-3</v>
      </c>
      <c r="F12" s="965">
        <v>105.94434000000001</v>
      </c>
      <c r="G12" s="964">
        <v>2.0246496558866234E-2</v>
      </c>
    </row>
    <row r="13" spans="1:8" s="62" customFormat="1" ht="15" customHeight="1">
      <c r="A13" s="962" t="s">
        <v>170</v>
      </c>
      <c r="B13" s="963">
        <v>4586.0329099999999</v>
      </c>
      <c r="C13" s="964">
        <v>1.6273035147384755E-2</v>
      </c>
      <c r="D13" s="965">
        <v>-155.18008000000009</v>
      </c>
      <c r="E13" s="964">
        <v>-3.2730037719735483E-2</v>
      </c>
      <c r="F13" s="965">
        <v>-79.147570000000997</v>
      </c>
      <c r="G13" s="964">
        <v>-1.6965596580735265E-2</v>
      </c>
    </row>
    <row r="14" spans="1:8" s="62" customFormat="1" ht="15" customHeight="1">
      <c r="A14" s="962" t="s">
        <v>812</v>
      </c>
      <c r="B14" s="963">
        <v>18944.986940000003</v>
      </c>
      <c r="C14" s="964">
        <v>6.7224209767252893E-2</v>
      </c>
      <c r="D14" s="965">
        <v>-489.76309999999648</v>
      </c>
      <c r="E14" s="964">
        <v>-2.5200380709398451E-2</v>
      </c>
      <c r="F14" s="965">
        <v>108.86102000000028</v>
      </c>
      <c r="G14" s="964">
        <v>5.7793741909748508E-3</v>
      </c>
    </row>
    <row r="15" spans="1:8" s="62" customFormat="1" ht="15" customHeight="1">
      <c r="A15" s="962" t="s">
        <v>171</v>
      </c>
      <c r="B15" s="963">
        <v>1487.57341</v>
      </c>
      <c r="C15" s="964">
        <v>5.2784912058655492E-3</v>
      </c>
      <c r="D15" s="965">
        <v>-31.483920000000126</v>
      </c>
      <c r="E15" s="964">
        <v>-2.0725959039347153E-2</v>
      </c>
      <c r="F15" s="965">
        <v>-15.976710000000139</v>
      </c>
      <c r="G15" s="964">
        <v>-1.0625990971288801E-2</v>
      </c>
    </row>
    <row r="16" spans="1:8" s="62" customFormat="1" ht="15" customHeight="1">
      <c r="A16" s="962" t="s">
        <v>172</v>
      </c>
      <c r="B16" s="963">
        <v>34591.462599999999</v>
      </c>
      <c r="C16" s="964">
        <v>0.12274401377752983</v>
      </c>
      <c r="D16" s="965">
        <v>-1024.658540000004</v>
      </c>
      <c r="E16" s="964">
        <v>-2.8769515242052068E-2</v>
      </c>
      <c r="F16" s="965">
        <v>-60.132369999999355</v>
      </c>
      <c r="G16" s="964">
        <v>-1.7353420542997045E-3</v>
      </c>
    </row>
    <row r="17" spans="1:7" s="62" customFormat="1" ht="15" customHeight="1">
      <c r="A17" s="962" t="s">
        <v>173</v>
      </c>
      <c r="B17" s="963">
        <v>18911.133440000001</v>
      </c>
      <c r="C17" s="964">
        <v>6.7104084332880024E-2</v>
      </c>
      <c r="D17" s="965">
        <v>-542.63638999999603</v>
      </c>
      <c r="E17" s="964">
        <v>-2.7893636798518417E-2</v>
      </c>
      <c r="F17" s="965">
        <v>-49.212689999996655</v>
      </c>
      <c r="G17" s="964">
        <v>-2.5955586286544596E-3</v>
      </c>
    </row>
    <row r="18" spans="1:7" s="62" customFormat="1" ht="15" customHeight="1">
      <c r="A18" s="962" t="s">
        <v>174</v>
      </c>
      <c r="B18" s="963">
        <v>15589.370720000001</v>
      </c>
      <c r="C18" s="964">
        <v>5.5317173389444953E-2</v>
      </c>
      <c r="D18" s="965">
        <v>-554.94341999999961</v>
      </c>
      <c r="E18" s="964">
        <v>-3.4373923549037122E-2</v>
      </c>
      <c r="F18" s="965">
        <v>37.178139999999985</v>
      </c>
      <c r="G18" s="964">
        <v>2.3905400996520054E-3</v>
      </c>
    </row>
    <row r="19" spans="1:7" s="62" customFormat="1" ht="15" customHeight="1">
      <c r="A19" s="962" t="s">
        <v>175</v>
      </c>
      <c r="B19" s="963">
        <v>37706.520140000001</v>
      </c>
      <c r="C19" s="964">
        <v>0.1337974540448274</v>
      </c>
      <c r="D19" s="965">
        <v>-1342.2794099999956</v>
      </c>
      <c r="E19" s="964">
        <v>-3.4374409084747315E-2</v>
      </c>
      <c r="F19" s="965">
        <v>42.765340000005381</v>
      </c>
      <c r="G19" s="964">
        <v>1.1354507862293417E-3</v>
      </c>
    </row>
    <row r="20" spans="1:7" s="62" customFormat="1" ht="15" customHeight="1">
      <c r="A20" s="962" t="s">
        <v>176</v>
      </c>
      <c r="B20" s="963">
        <v>48839.32445</v>
      </c>
      <c r="C20" s="964">
        <v>0.17330098997248095</v>
      </c>
      <c r="D20" s="965">
        <v>-1795.8240900000019</v>
      </c>
      <c r="E20" s="964">
        <v>-3.5465958761459193E-2</v>
      </c>
      <c r="F20" s="965">
        <v>-158.21395999999368</v>
      </c>
      <c r="G20" s="964">
        <v>-3.229018541219264E-3</v>
      </c>
    </row>
    <row r="21" spans="1:7" s="62" customFormat="1" ht="15" customHeight="1">
      <c r="A21" s="962" t="s">
        <v>602</v>
      </c>
      <c r="B21" s="963">
        <v>15029.281590000001</v>
      </c>
      <c r="C21" s="964">
        <v>5.3329758497963467E-2</v>
      </c>
      <c r="D21" s="965">
        <v>-540.33754000000044</v>
      </c>
      <c r="E21" s="964">
        <v>-3.470460873117065E-2</v>
      </c>
      <c r="F21" s="965">
        <v>24.752970000001369</v>
      </c>
      <c r="G21" s="964">
        <v>1.6496999423898373E-3</v>
      </c>
    </row>
    <row r="22" spans="1:7" s="62" customFormat="1" ht="15" customHeight="1">
      <c r="A22" s="962" t="s">
        <v>177</v>
      </c>
      <c r="B22" s="963">
        <v>6901.8957099999998</v>
      </c>
      <c r="C22" s="964">
        <v>2.4490620472327584E-2</v>
      </c>
      <c r="D22" s="965">
        <v>-195.01821000000018</v>
      </c>
      <c r="E22" s="964">
        <v>-2.7479297649421142E-2</v>
      </c>
      <c r="F22" s="965">
        <v>43.215530000000399</v>
      </c>
      <c r="G22" s="964">
        <v>6.300852185237904E-3</v>
      </c>
    </row>
    <row r="23" spans="1:7" s="62" customFormat="1" ht="15" customHeight="1">
      <c r="A23" s="962" t="s">
        <v>178</v>
      </c>
      <c r="B23" s="963">
        <v>15944.32258</v>
      </c>
      <c r="C23" s="964">
        <v>5.6576681161579448E-2</v>
      </c>
      <c r="D23" s="965">
        <v>-649.47730000000229</v>
      </c>
      <c r="E23" s="964">
        <v>-3.9139757300725164E-2</v>
      </c>
      <c r="F23" s="965">
        <v>276.63529000000017</v>
      </c>
      <c r="G23" s="964">
        <v>1.7656421453890347E-2</v>
      </c>
    </row>
    <row r="24" spans="1:7" s="62" customFormat="1" ht="15" customHeight="1">
      <c r="A24" s="962" t="s">
        <v>182</v>
      </c>
      <c r="B24" s="963">
        <v>878.77718999999991</v>
      </c>
      <c r="C24" s="964">
        <v>3.118244543864385E-3</v>
      </c>
      <c r="D24" s="965">
        <v>-32.095030000000065</v>
      </c>
      <c r="E24" s="964">
        <v>-3.523549109885038E-2</v>
      </c>
      <c r="F24" s="965">
        <v>36.748519999999871</v>
      </c>
      <c r="G24" s="964">
        <v>4.3642837006963031E-2</v>
      </c>
    </row>
    <row r="25" spans="1:7" s="62" customFormat="1" ht="15" customHeight="1">
      <c r="A25" s="962" t="s">
        <v>207</v>
      </c>
      <c r="B25" s="963">
        <v>674.49918000000002</v>
      </c>
      <c r="C25" s="964">
        <v>2.3933864144516565E-3</v>
      </c>
      <c r="D25" s="965">
        <v>-12.372059999999919</v>
      </c>
      <c r="E25" s="964">
        <v>-1.8012196871133979E-2</v>
      </c>
      <c r="F25" s="965">
        <v>26.909520000000043</v>
      </c>
      <c r="G25" s="964">
        <v>4.1553350311368531E-2</v>
      </c>
    </row>
    <row r="26" spans="1:7" s="62" customFormat="1" ht="15" customHeight="1">
      <c r="A26" s="962" t="s">
        <v>206</v>
      </c>
      <c r="B26" s="963">
        <v>9576.8444099999997</v>
      </c>
      <c r="C26" s="964">
        <v>3.3982382757250039E-2</v>
      </c>
      <c r="D26" s="965">
        <v>-317.00067000000126</v>
      </c>
      <c r="E26" s="964">
        <v>-3.2040189373978123E-2</v>
      </c>
      <c r="F26" s="965">
        <v>-171.95667999999932</v>
      </c>
      <c r="G26" s="964">
        <v>-1.7638751515443918E-2</v>
      </c>
    </row>
    <row r="27" spans="1:7" s="62" customFormat="1" ht="15" customHeight="1">
      <c r="A27" s="962" t="s">
        <v>179</v>
      </c>
      <c r="B27" s="963">
        <v>12790.8089</v>
      </c>
      <c r="C27" s="964">
        <v>4.5386783496322913E-2</v>
      </c>
      <c r="D27" s="965">
        <v>-344.12331000000086</v>
      </c>
      <c r="E27" s="964">
        <v>-2.6199092960526249E-2</v>
      </c>
      <c r="F27" s="965">
        <v>236.08808999999928</v>
      </c>
      <c r="G27" s="964">
        <v>1.8804726411116413E-2</v>
      </c>
    </row>
    <row r="28" spans="1:7" s="62" customFormat="1" ht="15" customHeight="1">
      <c r="A28" s="962" t="s">
        <v>816</v>
      </c>
      <c r="B28" s="963">
        <v>7218.76422</v>
      </c>
      <c r="C28" s="964">
        <v>2.5614993650959973E-2</v>
      </c>
      <c r="D28" s="965">
        <v>-199.82837000000018</v>
      </c>
      <c r="E28" s="964">
        <v>-2.693615636331903E-2</v>
      </c>
      <c r="F28" s="965">
        <v>44.723410000000513</v>
      </c>
      <c r="G28" s="964">
        <v>6.2340612751548008E-3</v>
      </c>
    </row>
    <row r="29" spans="1:7" s="62" customFormat="1" ht="15" customHeight="1">
      <c r="A29" s="962" t="s">
        <v>181</v>
      </c>
      <c r="B29" s="963">
        <v>9894.1648299999997</v>
      </c>
      <c r="C29" s="964">
        <v>3.5108359488987641E-2</v>
      </c>
      <c r="D29" s="965">
        <v>-34.553150000001551</v>
      </c>
      <c r="E29" s="964">
        <v>-3.4801220126912114E-3</v>
      </c>
      <c r="F29" s="965">
        <v>359.41447999999946</v>
      </c>
      <c r="G29" s="964">
        <v>3.7695216634591633E-2</v>
      </c>
    </row>
    <row r="30" spans="1:7" s="62" customFormat="1" ht="15" customHeight="1">
      <c r="A30" s="962" t="s">
        <v>1254</v>
      </c>
      <c r="B30" s="963">
        <v>10244.010199999999</v>
      </c>
      <c r="C30" s="964">
        <v>3.6349747441033496E-2</v>
      </c>
      <c r="D30" s="965">
        <v>-321.60199000000102</v>
      </c>
      <c r="E30" s="964">
        <v>-3.0438557105511244E-2</v>
      </c>
      <c r="F30" s="965">
        <v>94.368319999997766</v>
      </c>
      <c r="G30" s="964">
        <v>9.2976994770574972E-3</v>
      </c>
    </row>
    <row r="31" spans="1:7" s="62" customFormat="1" ht="18.75" customHeight="1">
      <c r="A31" s="967" t="s">
        <v>933</v>
      </c>
      <c r="B31" s="968">
        <v>281817.91955000011</v>
      </c>
      <c r="C31" s="969">
        <v>0.99999999999999978</v>
      </c>
      <c r="D31" s="970">
        <v>-8800.8665799999726</v>
      </c>
      <c r="E31" s="969">
        <v>-3.0283199159957808E-2</v>
      </c>
      <c r="F31" s="970">
        <v>997.68000000010943</v>
      </c>
      <c r="G31" s="969">
        <v>3.5527353783288973E-3</v>
      </c>
    </row>
    <row r="32" spans="1:7">
      <c r="A32" s="971" t="s">
        <v>503</v>
      </c>
      <c r="B32" s="972"/>
      <c r="C32" s="972"/>
      <c r="D32" s="973"/>
      <c r="E32" s="974"/>
      <c r="F32" s="974"/>
      <c r="G32" s="974"/>
    </row>
    <row r="34" spans="1:13">
      <c r="A34" s="486"/>
      <c r="H34" s="812"/>
    </row>
    <row r="35" spans="1:13" ht="12.75" customHeight="1">
      <c r="A35" s="975" t="s">
        <v>943</v>
      </c>
      <c r="B35" s="907"/>
      <c r="C35" s="907"/>
      <c r="D35" s="907"/>
      <c r="E35" s="907"/>
      <c r="F35" s="907"/>
      <c r="G35" s="907"/>
      <c r="H35" s="907"/>
      <c r="I35" s="907"/>
      <c r="J35" s="908" t="str">
        <f>G1</f>
        <v>Ožujak 2026.</v>
      </c>
    </row>
    <row r="36" spans="1:13">
      <c r="A36" s="976" t="s">
        <v>944</v>
      </c>
      <c r="B36" s="907"/>
      <c r="C36" s="907"/>
      <c r="D36" s="907"/>
      <c r="E36" s="907"/>
      <c r="F36" s="907"/>
      <c r="G36" s="907"/>
      <c r="H36" s="907"/>
      <c r="I36" s="907"/>
      <c r="J36" s="910" t="str">
        <f>G2</f>
        <v>March 2026</v>
      </c>
      <c r="M36" s="741"/>
    </row>
    <row r="37" spans="1:13">
      <c r="A37" s="907"/>
      <c r="B37" s="907"/>
      <c r="C37" s="907"/>
      <c r="D37" s="907"/>
      <c r="E37" s="907"/>
      <c r="F37" s="907"/>
      <c r="G37" s="907"/>
      <c r="H37" s="907"/>
      <c r="I37" s="907"/>
      <c r="J37" s="907"/>
    </row>
    <row r="38" spans="1:13" ht="30" customHeight="1">
      <c r="A38" s="1213" t="s">
        <v>993</v>
      </c>
      <c r="B38" s="912" t="s">
        <v>1263</v>
      </c>
      <c r="C38" s="1203" t="s">
        <v>1205</v>
      </c>
      <c r="D38" s="1203"/>
      <c r="E38" s="1203"/>
      <c r="F38" s="1203"/>
      <c r="G38" s="1203"/>
      <c r="H38" s="1203"/>
      <c r="I38" s="1203"/>
      <c r="J38" s="912"/>
    </row>
    <row r="39" spans="1:13" ht="42.75" customHeight="1">
      <c r="A39" s="1213"/>
      <c r="B39" s="977" t="str">
        <f>J35</f>
        <v>Ožujak 2026.</v>
      </c>
      <c r="C39" s="951" t="s">
        <v>603</v>
      </c>
      <c r="D39" s="951" t="s">
        <v>59</v>
      </c>
      <c r="E39" s="951" t="s">
        <v>60</v>
      </c>
      <c r="F39" s="911" t="s">
        <v>1195</v>
      </c>
      <c r="G39" s="911" t="s">
        <v>1196</v>
      </c>
      <c r="H39" s="911" t="s">
        <v>1197</v>
      </c>
      <c r="I39" s="911" t="s">
        <v>1201</v>
      </c>
      <c r="J39" s="911" t="s">
        <v>61</v>
      </c>
    </row>
    <row r="40" spans="1:13" ht="48" customHeight="1">
      <c r="A40" s="1213"/>
      <c r="B40" s="978" t="str">
        <f>J36</f>
        <v>March 2026</v>
      </c>
      <c r="C40" s="979" t="s">
        <v>219</v>
      </c>
      <c r="D40" s="979" t="s">
        <v>1149</v>
      </c>
      <c r="E40" s="979" t="s">
        <v>778</v>
      </c>
      <c r="F40" s="914" t="s">
        <v>1198</v>
      </c>
      <c r="G40" s="914" t="s">
        <v>1199</v>
      </c>
      <c r="H40" s="914" t="s">
        <v>1200</v>
      </c>
      <c r="I40" s="914" t="s">
        <v>1202</v>
      </c>
      <c r="J40" s="914" t="s">
        <v>777</v>
      </c>
    </row>
    <row r="41" spans="1:13" ht="15" customHeight="1">
      <c r="A41" s="962" t="s">
        <v>1228</v>
      </c>
      <c r="B41" s="838">
        <v>18.294499999999999</v>
      </c>
      <c r="C41" s="980">
        <v>-3.6076336199629022E-2</v>
      </c>
      <c r="D41" s="980">
        <v>1.4219980042133207E-2</v>
      </c>
      <c r="E41" s="980">
        <v>0.10985397695905652</v>
      </c>
      <c r="F41" s="980">
        <v>0.1045681576184887</v>
      </c>
      <c r="G41" s="980" t="s">
        <v>138</v>
      </c>
      <c r="H41" s="980" t="s">
        <v>138</v>
      </c>
      <c r="I41" s="980">
        <v>0.1028068937801907</v>
      </c>
      <c r="J41" s="1006">
        <v>44915</v>
      </c>
    </row>
    <row r="42" spans="1:13" ht="15" customHeight="1">
      <c r="A42" s="962" t="s">
        <v>810</v>
      </c>
      <c r="B42" s="838">
        <v>29.092300000000002</v>
      </c>
      <c r="C42" s="980">
        <v>-2.9350727345522465E-2</v>
      </c>
      <c r="D42" s="980">
        <v>-2.7696748031577068E-3</v>
      </c>
      <c r="E42" s="980">
        <v>7.6822569660359497E-2</v>
      </c>
      <c r="F42" s="980">
        <v>9.2864315221397709E-2</v>
      </c>
      <c r="G42" s="980">
        <v>5.567490770092931E-2</v>
      </c>
      <c r="H42" s="980">
        <v>4.1848425199024319E-2</v>
      </c>
      <c r="I42" s="980">
        <v>5.6565064914090524E-2</v>
      </c>
      <c r="J42" s="1006">
        <v>40906</v>
      </c>
    </row>
    <row r="43" spans="1:13" ht="15" customHeight="1">
      <c r="A43" s="962" t="s">
        <v>797</v>
      </c>
      <c r="B43" s="838">
        <v>51.280500000000004</v>
      </c>
      <c r="C43" s="980">
        <v>-2.8452719945890825E-2</v>
      </c>
      <c r="D43" s="980">
        <v>-2.0278409721181667E-3</v>
      </c>
      <c r="E43" s="980">
        <v>8.0975397931242421E-2</v>
      </c>
      <c r="F43" s="980">
        <v>9.319404983296864E-2</v>
      </c>
      <c r="G43" s="980">
        <v>5.7639885444805916E-2</v>
      </c>
      <c r="H43" s="980">
        <v>4.3130906454351026E-2</v>
      </c>
      <c r="I43" s="980">
        <v>6.3137425780379175E-2</v>
      </c>
      <c r="J43" s="1006">
        <v>38054</v>
      </c>
    </row>
    <row r="44" spans="1:13" ht="15" customHeight="1">
      <c r="A44" s="962" t="s">
        <v>170</v>
      </c>
      <c r="B44" s="838">
        <v>49.191899999999997</v>
      </c>
      <c r="C44" s="980">
        <v>-2.5839312271891068E-2</v>
      </c>
      <c r="D44" s="980">
        <v>-2.2351989063347233E-3</v>
      </c>
      <c r="E44" s="980">
        <v>7.7104476631523644E-2</v>
      </c>
      <c r="F44" s="980">
        <v>9.514008255925499E-2</v>
      </c>
      <c r="G44" s="980">
        <v>6.0536840518968571E-2</v>
      </c>
      <c r="H44" s="980">
        <v>4.4152887812344943E-2</v>
      </c>
      <c r="I44" s="980">
        <v>6.3414526851696795E-2</v>
      </c>
      <c r="J44" s="1006">
        <v>38335</v>
      </c>
    </row>
    <row r="45" spans="1:13" ht="15" customHeight="1">
      <c r="A45" s="962" t="s">
        <v>812</v>
      </c>
      <c r="B45" s="838">
        <v>47.6173</v>
      </c>
      <c r="C45" s="980">
        <v>-2.7630977080031927E-2</v>
      </c>
      <c r="D45" s="980">
        <v>-2.4677857593260466E-3</v>
      </c>
      <c r="E45" s="980">
        <v>7.8234149942371545E-2</v>
      </c>
      <c r="F45" s="980">
        <v>9.4102183800730321E-2</v>
      </c>
      <c r="G45" s="980">
        <v>5.8746155266693245E-2</v>
      </c>
      <c r="H45" s="980">
        <v>4.3617338697850894E-2</v>
      </c>
      <c r="I45" s="980">
        <v>6.2537701398366785E-2</v>
      </c>
      <c r="J45" s="1006">
        <v>38425</v>
      </c>
    </row>
    <row r="46" spans="1:13" ht="15" customHeight="1">
      <c r="A46" s="981" t="s">
        <v>171</v>
      </c>
      <c r="B46" s="838">
        <v>15.808199999999999</v>
      </c>
      <c r="C46" s="980">
        <v>-1.5427350693514641E-2</v>
      </c>
      <c r="D46" s="980">
        <v>-4.9913453973249311E-3</v>
      </c>
      <c r="E46" s="980">
        <v>2.2549095707521394E-2</v>
      </c>
      <c r="F46" s="980">
        <v>3.9387537567093789E-2</v>
      </c>
      <c r="G46" s="980">
        <v>1.2708080839544778E-2</v>
      </c>
      <c r="H46" s="980" t="s">
        <v>138</v>
      </c>
      <c r="I46" s="980">
        <v>1.9072629186418721E-2</v>
      </c>
      <c r="J46" s="1006">
        <v>42734</v>
      </c>
    </row>
    <row r="47" spans="1:13" ht="15" customHeight="1">
      <c r="A47" s="981" t="s">
        <v>172</v>
      </c>
      <c r="B47" s="838">
        <v>25.665199999999999</v>
      </c>
      <c r="C47" s="980">
        <v>-2.915353742448723E-2</v>
      </c>
      <c r="D47" s="980">
        <v>-2.8711182597682683E-3</v>
      </c>
      <c r="E47" s="980">
        <v>7.7061887036329768E-2</v>
      </c>
      <c r="F47" s="980">
        <v>9.4566295350102081E-2</v>
      </c>
      <c r="G47" s="980">
        <v>5.8195529309219562E-2</v>
      </c>
      <c r="H47" s="980">
        <v>4.4764400761716061E-2</v>
      </c>
      <c r="I47" s="980">
        <v>5.0056324286424703E-2</v>
      </c>
      <c r="J47" s="1006">
        <v>41184</v>
      </c>
      <c r="K47" s="178"/>
      <c r="L47" s="178"/>
      <c r="M47" s="178"/>
    </row>
    <row r="48" spans="1:13" ht="15" customHeight="1">
      <c r="A48" s="981" t="s">
        <v>173</v>
      </c>
      <c r="B48" s="838">
        <v>37.861199999999997</v>
      </c>
      <c r="C48" s="980">
        <v>-2.7044529419020691E-2</v>
      </c>
      <c r="D48" s="980">
        <v>-1.8928110088841654E-3</v>
      </c>
      <c r="E48" s="980">
        <v>7.6948458300147848E-2</v>
      </c>
      <c r="F48" s="980">
        <v>9.3499659276155E-2</v>
      </c>
      <c r="G48" s="980">
        <v>5.7897671091252434E-2</v>
      </c>
      <c r="H48" s="980">
        <v>4.3002265660995631E-2</v>
      </c>
      <c r="I48" s="980">
        <v>6.1785125032970178E-2</v>
      </c>
      <c r="J48" s="1006">
        <v>39730</v>
      </c>
      <c r="K48" s="178"/>
      <c r="L48" s="178"/>
      <c r="M48" s="178"/>
    </row>
    <row r="49" spans="1:15" ht="15" customHeight="1">
      <c r="A49" s="981" t="s">
        <v>174</v>
      </c>
      <c r="B49" s="838">
        <v>27.248899999999999</v>
      </c>
      <c r="C49" s="980">
        <v>-3.5252756279076314E-2</v>
      </c>
      <c r="D49" s="980">
        <v>-1.5572671244421521E-3</v>
      </c>
      <c r="E49" s="980">
        <v>5.735561177767079E-2</v>
      </c>
      <c r="F49" s="980">
        <v>8.20968977779164E-2</v>
      </c>
      <c r="G49" s="980">
        <v>4.7243526936146418E-2</v>
      </c>
      <c r="H49" s="980">
        <v>4.4981490149614167E-2</v>
      </c>
      <c r="I49" s="980">
        <v>3.5642147563204496E-2</v>
      </c>
      <c r="J49" s="1006">
        <v>38615</v>
      </c>
      <c r="K49" s="178"/>
      <c r="L49" s="178"/>
      <c r="M49" s="178"/>
    </row>
    <row r="50" spans="1:15" ht="15" customHeight="1">
      <c r="A50" s="981" t="s">
        <v>175</v>
      </c>
      <c r="B50" s="838">
        <v>32.582000000000001</v>
      </c>
      <c r="C50" s="980">
        <v>-3.490765835814047E-2</v>
      </c>
      <c r="D50" s="980">
        <v>-4.7549658716150578E-4</v>
      </c>
      <c r="E50" s="980">
        <v>6.1845960311950998E-2</v>
      </c>
      <c r="F50" s="980">
        <v>8.286491337597135E-2</v>
      </c>
      <c r="G50" s="980">
        <v>4.8826958498051853E-2</v>
      </c>
      <c r="H50" s="980">
        <v>4.7720629665966019E-2</v>
      </c>
      <c r="I50" s="980">
        <v>5.1642583756846383E-2</v>
      </c>
      <c r="J50" s="1006">
        <v>39602</v>
      </c>
      <c r="K50" s="876"/>
      <c r="L50" s="178"/>
      <c r="M50" s="178"/>
    </row>
    <row r="51" spans="1:15" ht="15" customHeight="1">
      <c r="A51" s="981" t="s">
        <v>176</v>
      </c>
      <c r="B51" s="838">
        <v>31.233599999999999</v>
      </c>
      <c r="C51" s="980">
        <v>-3.4563764612788095E-2</v>
      </c>
      <c r="D51" s="980">
        <v>2.9784494768492209E-4</v>
      </c>
      <c r="E51" s="980">
        <v>6.5654928640397348E-2</v>
      </c>
      <c r="F51" s="980">
        <v>8.9052853274347532E-2</v>
      </c>
      <c r="G51" s="980">
        <v>5.3615312890159084E-2</v>
      </c>
      <c r="H51" s="980">
        <v>5.220442858917651E-2</v>
      </c>
      <c r="I51" s="980">
        <v>4.3928571107325176E-2</v>
      </c>
      <c r="J51" s="1006">
        <v>38846</v>
      </c>
      <c r="K51" s="1200"/>
      <c r="L51" s="178"/>
      <c r="M51" s="178"/>
    </row>
    <row r="52" spans="1:15" ht="15" customHeight="1">
      <c r="A52" s="981" t="s">
        <v>602</v>
      </c>
      <c r="B52" s="838">
        <v>19.505800000000001</v>
      </c>
      <c r="C52" s="980">
        <v>-3.5607633738751976E-2</v>
      </c>
      <c r="D52" s="980">
        <v>-1.4180766375713194E-3</v>
      </c>
      <c r="E52" s="980">
        <v>6.7115268887794732E-2</v>
      </c>
      <c r="F52" s="980">
        <v>8.7638255744227456E-2</v>
      </c>
      <c r="G52" s="980">
        <v>5.5475343906199015E-2</v>
      </c>
      <c r="H52" s="980" t="s">
        <v>138</v>
      </c>
      <c r="I52" s="980">
        <v>5.5148199943370946E-2</v>
      </c>
      <c r="J52" s="1006">
        <v>43494</v>
      </c>
      <c r="K52" s="1201"/>
      <c r="L52" s="178"/>
      <c r="M52" s="178"/>
    </row>
    <row r="53" spans="1:15" ht="15" customHeight="1">
      <c r="A53" s="962" t="s">
        <v>177</v>
      </c>
      <c r="B53" s="838">
        <v>42.826300000000003</v>
      </c>
      <c r="C53" s="980">
        <v>-3.2305224150397605E-2</v>
      </c>
      <c r="D53" s="980">
        <v>1.0356875762315587E-2</v>
      </c>
      <c r="E53" s="980">
        <v>0.11128612056796494</v>
      </c>
      <c r="F53" s="980">
        <v>0.1098379126122242</v>
      </c>
      <c r="G53" s="980">
        <v>7.0258033043109291E-2</v>
      </c>
      <c r="H53" s="980">
        <v>6.6821387373600549E-2</v>
      </c>
      <c r="I53" s="980">
        <v>7.0227403453832604E-2</v>
      </c>
      <c r="J53" s="1006">
        <v>39812</v>
      </c>
      <c r="K53" s="307"/>
      <c r="L53" s="178"/>
      <c r="M53" s="178"/>
    </row>
    <row r="54" spans="1:15" ht="15" customHeight="1">
      <c r="A54" s="962" t="s">
        <v>178</v>
      </c>
      <c r="B54" s="838">
        <v>27.769500000000001</v>
      </c>
      <c r="C54" s="980">
        <v>-3.8808336246612174E-2</v>
      </c>
      <c r="D54" s="980">
        <v>1.5973423968916656E-2</v>
      </c>
      <c r="E54" s="980">
        <v>0.11952573504214925</v>
      </c>
      <c r="F54" s="980">
        <v>0.12077776174926336</v>
      </c>
      <c r="G54" s="980">
        <v>7.5665590918307046E-2</v>
      </c>
      <c r="H54" s="980">
        <v>7.5507692212232413E-2</v>
      </c>
      <c r="I54" s="980">
        <v>7.4605160063837994E-2</v>
      </c>
      <c r="J54" s="1006">
        <v>42367</v>
      </c>
      <c r="K54" s="307"/>
      <c r="L54" s="178"/>
      <c r="M54" s="178"/>
    </row>
    <row r="55" spans="1:15" ht="15" customHeight="1">
      <c r="A55" s="962" t="s">
        <v>182</v>
      </c>
      <c r="B55" s="838">
        <v>24.587</v>
      </c>
      <c r="C55" s="980">
        <v>-4.5098298133461778E-2</v>
      </c>
      <c r="D55" s="980">
        <v>2.1245664679861109E-2</v>
      </c>
      <c r="E55" s="980">
        <v>0.14682985759663425</v>
      </c>
      <c r="F55" s="980">
        <v>0.13959449668738566</v>
      </c>
      <c r="G55" s="980">
        <v>9.0079577278581402E-2</v>
      </c>
      <c r="H55" s="980" t="s">
        <v>138</v>
      </c>
      <c r="I55" s="980">
        <v>7.3594149988615465E-2</v>
      </c>
      <c r="J55" s="1006">
        <v>42943</v>
      </c>
      <c r="K55" s="307"/>
      <c r="L55" s="178"/>
      <c r="M55" s="178"/>
    </row>
    <row r="56" spans="1:15" ht="15" customHeight="1">
      <c r="A56" s="962" t="s">
        <v>207</v>
      </c>
      <c r="B56" s="838">
        <v>17.3216</v>
      </c>
      <c r="C56" s="980">
        <v>-2.7739422310533279E-2</v>
      </c>
      <c r="D56" s="980">
        <v>4.4069211856938573E-3</v>
      </c>
      <c r="E56" s="980">
        <v>6.5465975284948907E-2</v>
      </c>
      <c r="F56" s="980">
        <v>7.3043634044779315E-2</v>
      </c>
      <c r="G56" s="980">
        <v>3.1408047425534491E-2</v>
      </c>
      <c r="H56" s="980" t="s">
        <v>138</v>
      </c>
      <c r="I56" s="980">
        <v>3.6188412553992633E-2</v>
      </c>
      <c r="J56" s="1006">
        <v>43378</v>
      </c>
      <c r="K56" s="307"/>
      <c r="L56" s="178"/>
      <c r="M56" s="178"/>
    </row>
    <row r="57" spans="1:15" ht="15" customHeight="1">
      <c r="A57" s="962" t="s">
        <v>206</v>
      </c>
      <c r="B57" s="838">
        <v>18.144300000000001</v>
      </c>
      <c r="C57" s="980">
        <v>-2.4174724908302747E-2</v>
      </c>
      <c r="D57" s="980">
        <v>2.237099393497477E-3</v>
      </c>
      <c r="E57" s="980">
        <v>7.2427876516794942E-2</v>
      </c>
      <c r="F57" s="980">
        <v>7.8078530238755883E-2</v>
      </c>
      <c r="G57" s="980">
        <v>4.0216668250847576E-2</v>
      </c>
      <c r="H57" s="980" t="s">
        <v>138</v>
      </c>
      <c r="I57" s="980">
        <v>4.2061905006341771E-2</v>
      </c>
      <c r="J57" s="1006">
        <v>43342</v>
      </c>
      <c r="K57" s="307"/>
      <c r="L57" s="178"/>
      <c r="M57" s="178"/>
    </row>
    <row r="58" spans="1:15" ht="15" customHeight="1">
      <c r="A58" s="962" t="s">
        <v>179</v>
      </c>
      <c r="B58" s="838">
        <v>47.973100000000002</v>
      </c>
      <c r="C58" s="980">
        <v>-2.945240537418381E-2</v>
      </c>
      <c r="D58" s="980">
        <v>4.2011705503597341E-3</v>
      </c>
      <c r="E58" s="980">
        <v>7.9308405327573883E-2</v>
      </c>
      <c r="F58" s="980">
        <v>6.777025916704349E-2</v>
      </c>
      <c r="G58" s="980">
        <v>4.4231968696561985E-2</v>
      </c>
      <c r="H58" s="980">
        <v>4.9099351192688934E-2</v>
      </c>
      <c r="I58" s="980">
        <v>6.2736677873940661E-2</v>
      </c>
      <c r="J58" s="1006">
        <v>38404</v>
      </c>
      <c r="K58" s="178"/>
      <c r="L58" s="178"/>
      <c r="M58" s="178"/>
    </row>
    <row r="59" spans="1:15" ht="15" customHeight="1">
      <c r="A59" s="962" t="s">
        <v>180</v>
      </c>
      <c r="B59" s="838">
        <v>49.9099</v>
      </c>
      <c r="C59" s="980">
        <v>-2.9417026754773201E-2</v>
      </c>
      <c r="D59" s="980">
        <v>7.0459053241782588E-3</v>
      </c>
      <c r="E59" s="980">
        <v>8.5398951786529897E-2</v>
      </c>
      <c r="F59" s="980">
        <v>7.1355827400441996E-2</v>
      </c>
      <c r="G59" s="980">
        <v>4.452256750431216E-2</v>
      </c>
      <c r="H59" s="980">
        <v>4.7447142845863821E-2</v>
      </c>
      <c r="I59" s="980">
        <v>6.2756370892167013E-2</v>
      </c>
      <c r="J59" s="1006">
        <v>38169</v>
      </c>
      <c r="K59" s="178"/>
      <c r="L59" s="178"/>
      <c r="M59" s="178"/>
    </row>
    <row r="60" spans="1:15" ht="15" customHeight="1">
      <c r="A60" s="981" t="s">
        <v>181</v>
      </c>
      <c r="B60" s="838">
        <v>22.884599999999999</v>
      </c>
      <c r="C60" s="980">
        <v>-3.0075187969924921E-2</v>
      </c>
      <c r="D60" s="980">
        <v>5.8457427169957832E-3</v>
      </c>
      <c r="E60" s="980">
        <v>8.0022653263485788E-2</v>
      </c>
      <c r="F60" s="980">
        <v>6.8388651344849949E-2</v>
      </c>
      <c r="G60" s="980">
        <v>4.4034617872114934E-2</v>
      </c>
      <c r="H60" s="980">
        <v>5.2071370938836958E-2</v>
      </c>
      <c r="I60" s="980">
        <v>5.3750527478287013E-2</v>
      </c>
      <c r="J60" s="1006">
        <v>42314</v>
      </c>
      <c r="K60" s="178"/>
      <c r="L60" s="178"/>
      <c r="M60" s="178"/>
    </row>
    <row r="61" spans="1:15" ht="15" customHeight="1">
      <c r="A61" s="962" t="s">
        <v>1254</v>
      </c>
      <c r="B61" s="838">
        <v>42.518900000000002</v>
      </c>
      <c r="C61" s="980">
        <v>-2.9966417535886691E-2</v>
      </c>
      <c r="D61" s="980">
        <v>6.917407902090833E-3</v>
      </c>
      <c r="E61" s="980">
        <v>8.8994011914701909E-2</v>
      </c>
      <c r="F61" s="980">
        <v>7.2274454075634154E-2</v>
      </c>
      <c r="G61" s="980">
        <v>4.1541855952454521E-2</v>
      </c>
      <c r="H61" s="980">
        <v>5.0804165153481629E-2</v>
      </c>
      <c r="I61" s="980">
        <v>6.2213467224845997E-2</v>
      </c>
      <c r="J61" s="1006">
        <v>39071</v>
      </c>
    </row>
    <row r="62" spans="1:15" ht="12.75" customHeight="1">
      <c r="A62" s="33" t="s">
        <v>503</v>
      </c>
      <c r="O62" s="242"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2"/>
      <c r="C68" s="75"/>
      <c r="D68" s="75"/>
      <c r="E68" s="75"/>
      <c r="F68" s="75"/>
      <c r="G68" s="853"/>
    </row>
    <row r="69" spans="1:10" ht="12.75" customHeight="1">
      <c r="B69" s="852"/>
      <c r="C69" s="75"/>
      <c r="D69" s="75"/>
      <c r="E69" s="75"/>
      <c r="F69" s="75"/>
      <c r="G69" s="853"/>
    </row>
    <row r="70" spans="1:10" ht="12.75" customHeight="1">
      <c r="B70" s="852"/>
      <c r="C70" s="75"/>
      <c r="D70" s="75"/>
      <c r="E70" s="75"/>
      <c r="F70" s="75"/>
      <c r="G70" s="853"/>
    </row>
    <row r="71" spans="1:10" ht="12.75" customHeight="1">
      <c r="B71" s="852"/>
      <c r="C71" s="75"/>
      <c r="D71" s="75"/>
      <c r="E71" s="75"/>
      <c r="F71" s="75"/>
      <c r="G71" s="853"/>
    </row>
    <row r="72" spans="1:10" ht="12.75" customHeight="1">
      <c r="B72" s="852"/>
      <c r="C72" s="75"/>
      <c r="D72" s="75"/>
      <c r="E72" s="75"/>
      <c r="F72" s="75"/>
      <c r="G72" s="853"/>
    </row>
    <row r="73" spans="1:10" ht="12.75" customHeight="1">
      <c r="B73" s="852"/>
      <c r="C73" s="75"/>
      <c r="D73" s="75"/>
      <c r="E73" s="75"/>
      <c r="F73" s="75"/>
      <c r="G73" s="853"/>
    </row>
    <row r="74" spans="1:10" ht="12.75" customHeight="1">
      <c r="B74" s="852"/>
      <c r="C74" s="75"/>
      <c r="D74" s="75"/>
      <c r="E74" s="75"/>
      <c r="F74" s="75"/>
      <c r="G74" s="853"/>
    </row>
    <row r="75" spans="1:10" ht="12.75" customHeight="1">
      <c r="B75" s="852"/>
      <c r="C75" s="75"/>
      <c r="D75" s="75"/>
      <c r="E75" s="75"/>
      <c r="F75" s="75"/>
      <c r="G75" s="853"/>
    </row>
    <row r="76" spans="1:10" ht="12.75" customHeight="1">
      <c r="B76" s="852"/>
      <c r="C76" s="75"/>
      <c r="D76" s="75"/>
      <c r="E76" s="75"/>
      <c r="F76" s="75"/>
      <c r="G76" s="853"/>
    </row>
    <row r="77" spans="1:10" ht="12.75" customHeight="1">
      <c r="B77" s="852"/>
      <c r="C77" s="75"/>
      <c r="D77" s="75"/>
      <c r="E77" s="75"/>
      <c r="F77" s="75"/>
      <c r="G77" s="853"/>
    </row>
    <row r="78" spans="1:10" ht="12.75" customHeight="1">
      <c r="B78" s="852"/>
      <c r="C78" s="75"/>
      <c r="D78" s="75"/>
      <c r="E78" s="75"/>
      <c r="F78" s="75"/>
      <c r="G78" s="853"/>
    </row>
    <row r="79" spans="1:10" ht="12.75" customHeight="1">
      <c r="B79" s="852"/>
      <c r="C79" s="75"/>
      <c r="D79" s="75"/>
      <c r="E79" s="75"/>
      <c r="F79" s="75"/>
      <c r="G79" s="853"/>
    </row>
    <row r="80" spans="1:10" ht="12.75" customHeight="1">
      <c r="A80" s="305"/>
      <c r="B80" s="852"/>
      <c r="C80" s="75"/>
      <c r="D80" s="75"/>
      <c r="E80" s="75"/>
      <c r="F80" s="75"/>
      <c r="G80" s="853"/>
    </row>
    <row r="81" spans="1:7" ht="12.75" customHeight="1">
      <c r="A81" s="305"/>
      <c r="B81" s="852"/>
      <c r="C81" s="75"/>
      <c r="D81" s="75"/>
      <c r="E81" s="75"/>
      <c r="F81" s="75"/>
      <c r="G81" s="853"/>
    </row>
    <row r="82" spans="1:7" ht="12.75" customHeight="1">
      <c r="A82" s="305"/>
      <c r="B82" s="852"/>
      <c r="C82" s="75"/>
      <c r="D82" s="75"/>
      <c r="E82" s="75"/>
      <c r="F82" s="75"/>
      <c r="G82" s="853"/>
    </row>
    <row r="83" spans="1:7" ht="12.75" customHeight="1">
      <c r="A83" s="822"/>
      <c r="B83" s="852"/>
      <c r="C83" s="75"/>
      <c r="D83" s="75"/>
      <c r="E83" s="75"/>
      <c r="F83" s="75"/>
      <c r="G83" s="853"/>
    </row>
    <row r="84" spans="1:7">
      <c r="A84" s="822"/>
      <c r="B84" s="852"/>
      <c r="C84" s="75"/>
      <c r="D84" s="75"/>
      <c r="E84" s="75"/>
      <c r="F84" s="75"/>
      <c r="G84" s="853"/>
    </row>
    <row r="85" spans="1:7">
      <c r="A85" s="822"/>
      <c r="B85" s="852"/>
      <c r="C85" s="75"/>
      <c r="D85" s="75"/>
      <c r="E85" s="75"/>
      <c r="F85" s="75"/>
      <c r="G85" s="853"/>
    </row>
    <row r="86" spans="1:7">
      <c r="A86" s="822"/>
      <c r="B86" s="852"/>
      <c r="C86" s="75"/>
      <c r="D86" s="75"/>
      <c r="E86" s="75"/>
      <c r="F86" s="75"/>
      <c r="G86" s="853"/>
    </row>
    <row r="87" spans="1:7">
      <c r="A87" s="822"/>
      <c r="B87" s="852"/>
      <c r="C87" s="75"/>
      <c r="D87" s="75"/>
      <c r="E87" s="75"/>
      <c r="F87" s="75"/>
      <c r="G87" s="853"/>
    </row>
    <row r="88" spans="1:7">
      <c r="A88" s="822"/>
    </row>
    <row r="89" spans="1:7">
      <c r="A89" s="822"/>
    </row>
    <row r="90" spans="1:7">
      <c r="A90" s="825"/>
    </row>
    <row r="91" spans="1:7">
      <c r="A91" s="825"/>
    </row>
    <row r="92" spans="1:7">
      <c r="A92" s="825"/>
    </row>
    <row r="93" spans="1:7">
      <c r="A93" s="825"/>
    </row>
    <row r="94" spans="1:7">
      <c r="A94" s="822"/>
    </row>
    <row r="95" spans="1:7">
      <c r="A95" s="822"/>
    </row>
    <row r="96" spans="1:7">
      <c r="A96" s="822"/>
    </row>
    <row r="97" spans="1:1">
      <c r="A97" s="822"/>
    </row>
    <row r="98" spans="1:1">
      <c r="A98" s="822"/>
    </row>
    <row r="99" spans="1:1">
      <c r="A99" s="825"/>
    </row>
    <row r="100" spans="1:1">
      <c r="A100" s="825"/>
    </row>
    <row r="101" spans="1:1">
      <c r="A101" s="825"/>
    </row>
    <row r="102" spans="1:1">
      <c r="A102" s="825"/>
    </row>
    <row r="103" spans="1:1">
      <c r="A103" s="178"/>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2" bestFit="1" customWidth="1"/>
    <col min="3" max="3" width="7" style="242"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5" t="s">
        <v>961</v>
      </c>
      <c r="B1" s="125"/>
      <c r="C1" s="125"/>
      <c r="AS1" s="121" t="str">
        <f>Naslovnica!A20</f>
        <v>Ožujak 2026.</v>
      </c>
    </row>
    <row r="2" spans="1:45" ht="12.75" customHeight="1">
      <c r="A2" s="511" t="s">
        <v>962</v>
      </c>
      <c r="B2" s="511"/>
      <c r="C2" s="511"/>
      <c r="I2" s="477"/>
      <c r="AS2" s="488" t="str">
        <f>Naslovnica!A24</f>
        <v>March 2026</v>
      </c>
    </row>
    <row r="3" spans="1:45" ht="12.75" customHeight="1">
      <c r="B3" s="903"/>
      <c r="AS3" s="24"/>
    </row>
    <row r="4" spans="1:45" ht="12.75" customHeight="1">
      <c r="A4" s="305"/>
      <c r="B4" s="305"/>
      <c r="C4" s="305"/>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242"/>
      <c r="AS4" s="13" t="s">
        <v>1241</v>
      </c>
    </row>
    <row r="5" spans="1:45" s="994" customFormat="1" ht="28.5" customHeight="1">
      <c r="A5" s="1023" t="s">
        <v>1413</v>
      </c>
      <c r="B5" s="1217" t="s">
        <v>1409</v>
      </c>
      <c r="C5" s="1218"/>
      <c r="D5" s="1218"/>
      <c r="E5" s="1218"/>
      <c r="F5" s="1218"/>
      <c r="G5" s="1218"/>
      <c r="H5" s="1218"/>
      <c r="I5" s="1218"/>
      <c r="J5" s="1218"/>
      <c r="K5" s="1218"/>
      <c r="L5" s="1218"/>
      <c r="M5" s="1218"/>
      <c r="N5" s="1218"/>
      <c r="O5" s="1219"/>
      <c r="P5" s="1217" t="s">
        <v>1410</v>
      </c>
      <c r="Q5" s="1218"/>
      <c r="R5" s="1218"/>
      <c r="S5" s="1218"/>
      <c r="T5" s="1218"/>
      <c r="U5" s="1218"/>
      <c r="V5" s="1218"/>
      <c r="W5" s="1219"/>
      <c r="X5" s="1220" t="s">
        <v>1411</v>
      </c>
      <c r="Y5" s="1221"/>
      <c r="Z5" s="1221"/>
      <c r="AA5" s="1221"/>
      <c r="AB5" s="1221"/>
      <c r="AC5" s="1221"/>
      <c r="AD5" s="1221"/>
      <c r="AE5" s="1221"/>
      <c r="AF5" s="1221"/>
      <c r="AG5" s="1221"/>
      <c r="AH5" s="1221"/>
      <c r="AI5" s="1222"/>
      <c r="AJ5" s="1220" t="s">
        <v>1412</v>
      </c>
      <c r="AK5" s="1221"/>
      <c r="AL5" s="1221"/>
      <c r="AM5" s="1221"/>
      <c r="AN5" s="1221"/>
      <c r="AO5" s="1221"/>
      <c r="AP5" s="1221"/>
      <c r="AQ5" s="1222"/>
      <c r="AR5" s="1215"/>
      <c r="AS5" s="1216"/>
    </row>
    <row r="6" spans="1:45" ht="56.25" customHeight="1">
      <c r="A6" s="1196" t="s">
        <v>514</v>
      </c>
      <c r="B6" s="1170" t="s">
        <v>810</v>
      </c>
      <c r="C6" s="1170"/>
      <c r="D6" s="1170" t="s">
        <v>797</v>
      </c>
      <c r="E6" s="1170"/>
      <c r="F6" s="1170" t="s">
        <v>811</v>
      </c>
      <c r="G6" s="1170"/>
      <c r="H6" s="1198" t="s">
        <v>812</v>
      </c>
      <c r="I6" s="1198"/>
      <c r="J6" s="1170" t="s">
        <v>171</v>
      </c>
      <c r="K6" s="1170"/>
      <c r="L6" s="1170" t="s">
        <v>172</v>
      </c>
      <c r="M6" s="1170"/>
      <c r="N6" s="1170" t="s">
        <v>173</v>
      </c>
      <c r="O6" s="1170"/>
      <c r="P6" s="1170" t="s">
        <v>174</v>
      </c>
      <c r="Q6" s="1170"/>
      <c r="R6" s="1170" t="s">
        <v>176</v>
      </c>
      <c r="S6" s="1170"/>
      <c r="T6" s="1170" t="s">
        <v>815</v>
      </c>
      <c r="U6" s="1170"/>
      <c r="V6" s="1170" t="s">
        <v>602</v>
      </c>
      <c r="W6" s="1170"/>
      <c r="X6" s="1170" t="s">
        <v>1228</v>
      </c>
      <c r="Y6" s="1170"/>
      <c r="Z6" s="1170" t="s">
        <v>177</v>
      </c>
      <c r="AA6" s="1170"/>
      <c r="AB6" s="1170" t="s">
        <v>814</v>
      </c>
      <c r="AC6" s="1170"/>
      <c r="AD6" s="1170" t="s">
        <v>817</v>
      </c>
      <c r="AE6" s="1170"/>
      <c r="AF6" s="1170" t="s">
        <v>207</v>
      </c>
      <c r="AG6" s="1170"/>
      <c r="AH6" s="1170" t="s">
        <v>206</v>
      </c>
      <c r="AI6" s="1170"/>
      <c r="AJ6" s="1170" t="s">
        <v>813</v>
      </c>
      <c r="AK6" s="1170"/>
      <c r="AL6" s="1170" t="s">
        <v>816</v>
      </c>
      <c r="AM6" s="1170"/>
      <c r="AN6" s="1170" t="s">
        <v>1414</v>
      </c>
      <c r="AO6" s="1170"/>
      <c r="AP6" s="1170" t="s">
        <v>1254</v>
      </c>
      <c r="AQ6" s="1170"/>
      <c r="AR6" s="1170" t="s">
        <v>399</v>
      </c>
      <c r="AS6" s="1170"/>
    </row>
    <row r="7" spans="1:45">
      <c r="A7" s="1196"/>
      <c r="B7" s="659" t="s">
        <v>31</v>
      </c>
      <c r="C7" s="659" t="s">
        <v>32</v>
      </c>
      <c r="D7" s="659" t="s">
        <v>31</v>
      </c>
      <c r="E7" s="659" t="s">
        <v>32</v>
      </c>
      <c r="F7" s="659" t="s">
        <v>31</v>
      </c>
      <c r="G7" s="659" t="s">
        <v>32</v>
      </c>
      <c r="H7" s="659" t="s">
        <v>31</v>
      </c>
      <c r="I7" s="659" t="s">
        <v>32</v>
      </c>
      <c r="J7" s="659" t="s">
        <v>31</v>
      </c>
      <c r="K7" s="659" t="s">
        <v>32</v>
      </c>
      <c r="L7" s="659" t="s">
        <v>32</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c r="AH7" s="659" t="s">
        <v>31</v>
      </c>
      <c r="AI7" s="659" t="s">
        <v>32</v>
      </c>
      <c r="AJ7" s="659" t="s">
        <v>31</v>
      </c>
      <c r="AK7" s="659" t="s">
        <v>32</v>
      </c>
      <c r="AL7" s="659" t="s">
        <v>31</v>
      </c>
      <c r="AM7" s="659" t="s">
        <v>32</v>
      </c>
      <c r="AN7" s="659" t="s">
        <v>31</v>
      </c>
      <c r="AO7" s="659" t="s">
        <v>32</v>
      </c>
      <c r="AP7" s="659" t="s">
        <v>31</v>
      </c>
      <c r="AQ7" s="659" t="s">
        <v>32</v>
      </c>
      <c r="AR7" s="659" t="s">
        <v>31</v>
      </c>
      <c r="AS7" s="659" t="s">
        <v>32</v>
      </c>
    </row>
    <row r="8" spans="1:45">
      <c r="A8" s="1196"/>
      <c r="B8" s="660" t="s">
        <v>29</v>
      </c>
      <c r="C8" s="660" t="s">
        <v>30</v>
      </c>
      <c r="D8" s="660" t="s">
        <v>29</v>
      </c>
      <c r="E8" s="660" t="s">
        <v>30</v>
      </c>
      <c r="F8" s="660" t="s">
        <v>29</v>
      </c>
      <c r="G8" s="660" t="s">
        <v>30</v>
      </c>
      <c r="H8" s="660" t="s">
        <v>29</v>
      </c>
      <c r="I8" s="660" t="s">
        <v>30</v>
      </c>
      <c r="J8" s="660" t="s">
        <v>29</v>
      </c>
      <c r="K8" s="660" t="s">
        <v>30</v>
      </c>
      <c r="L8" s="660" t="s">
        <v>30</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c r="AH8" s="660" t="s">
        <v>29</v>
      </c>
      <c r="AI8" s="660" t="s">
        <v>30</v>
      </c>
      <c r="AJ8" s="660" t="s">
        <v>29</v>
      </c>
      <c r="AK8" s="660" t="s">
        <v>30</v>
      </c>
      <c r="AL8" s="660" t="s">
        <v>29</v>
      </c>
      <c r="AM8" s="660" t="s">
        <v>30</v>
      </c>
      <c r="AN8" s="660" t="s">
        <v>29</v>
      </c>
      <c r="AO8" s="660" t="s">
        <v>30</v>
      </c>
      <c r="AP8" s="660" t="s">
        <v>29</v>
      </c>
      <c r="AQ8" s="660" t="s">
        <v>30</v>
      </c>
      <c r="AR8" s="660" t="s">
        <v>29</v>
      </c>
      <c r="AS8" s="660" t="s">
        <v>30</v>
      </c>
    </row>
    <row r="9" spans="1:45" ht="18">
      <c r="A9" s="336" t="s">
        <v>400</v>
      </c>
      <c r="B9" s="354">
        <v>74.776440000000008</v>
      </c>
      <c r="C9" s="355">
        <v>1.3232074559604607E-2</v>
      </c>
      <c r="D9" s="354">
        <v>71.403899999999993</v>
      </c>
      <c r="E9" s="355">
        <v>1.3374850773429961E-2</v>
      </c>
      <c r="F9" s="354">
        <v>78.516390000000015</v>
      </c>
      <c r="G9" s="355">
        <v>1.7120764621813413E-2</v>
      </c>
      <c r="H9" s="354">
        <v>204.10190999999998</v>
      </c>
      <c r="I9" s="355">
        <v>1.0773399350783608E-2</v>
      </c>
      <c r="J9" s="354">
        <v>15.117529999999999</v>
      </c>
      <c r="K9" s="355">
        <v>1.0162543843802638E-2</v>
      </c>
      <c r="L9" s="354">
        <v>368.90045999999995</v>
      </c>
      <c r="M9" s="355">
        <v>1.0664494423545999E-2</v>
      </c>
      <c r="N9" s="354">
        <v>219.80103</v>
      </c>
      <c r="O9" s="355">
        <v>1.1622837451672065E-2</v>
      </c>
      <c r="P9" s="354">
        <v>949.25725000000011</v>
      </c>
      <c r="Q9" s="355">
        <v>6.0891312872698188E-2</v>
      </c>
      <c r="R9" s="354">
        <v>2849.0729000000001</v>
      </c>
      <c r="S9" s="355">
        <v>5.8335632854970829E-2</v>
      </c>
      <c r="T9" s="354">
        <v>2237.0029500000001</v>
      </c>
      <c r="U9" s="355">
        <v>5.9326687843223508E-2</v>
      </c>
      <c r="V9" s="354">
        <v>797.7445899999999</v>
      </c>
      <c r="W9" s="355">
        <v>5.3079356137075338E-2</v>
      </c>
      <c r="X9" s="354">
        <v>94.670600000000007</v>
      </c>
      <c r="Y9" s="355">
        <v>9.2966790198685492E-2</v>
      </c>
      <c r="Z9" s="354">
        <v>828.46752000000004</v>
      </c>
      <c r="AA9" s="355">
        <v>0.12003477809721932</v>
      </c>
      <c r="AB9" s="354">
        <v>1278.8054999999997</v>
      </c>
      <c r="AC9" s="355">
        <v>8.0204442276154683E-2</v>
      </c>
      <c r="AD9" s="354">
        <v>86.299740000000014</v>
      </c>
      <c r="AE9" s="355">
        <v>9.8204346883423346E-2</v>
      </c>
      <c r="AF9" s="354">
        <v>53.624980000000001</v>
      </c>
      <c r="AG9" s="355">
        <v>7.9503402806212459E-2</v>
      </c>
      <c r="AH9" s="354">
        <v>382.85836999999992</v>
      </c>
      <c r="AI9" s="355">
        <v>3.997750758070423E-2</v>
      </c>
      <c r="AJ9" s="354">
        <v>218.36172999999999</v>
      </c>
      <c r="AK9" s="355">
        <v>1.7071768619731312E-2</v>
      </c>
      <c r="AL9" s="354">
        <v>170.42524000000003</v>
      </c>
      <c r="AM9" s="355">
        <v>2.3608644749447162E-2</v>
      </c>
      <c r="AN9" s="354">
        <v>237.96667000000002</v>
      </c>
      <c r="AO9" s="355">
        <v>2.4051213426166465E-2</v>
      </c>
      <c r="AP9" s="354">
        <v>215.43092999999999</v>
      </c>
      <c r="AQ9" s="355">
        <v>2.1029940989320765E-2</v>
      </c>
      <c r="AR9" s="354">
        <v>11432.606630000002</v>
      </c>
      <c r="AS9" s="355">
        <v>4.0567351601542269E-2</v>
      </c>
    </row>
    <row r="10" spans="1:45" ht="18">
      <c r="A10" s="336" t="s">
        <v>401</v>
      </c>
      <c r="B10" s="354">
        <v>0.67176000000000002</v>
      </c>
      <c r="C10" s="355">
        <v>1.1887137721667399E-4</v>
      </c>
      <c r="D10" s="354">
        <v>0.64409999999988821</v>
      </c>
      <c r="E10" s="355">
        <v>1.206480512011913E-4</v>
      </c>
      <c r="F10" s="354">
        <v>0.38421000000029809</v>
      </c>
      <c r="G10" s="355">
        <v>8.3778291072119257E-5</v>
      </c>
      <c r="H10" s="354">
        <v>2.3854600000007449</v>
      </c>
      <c r="I10" s="355">
        <v>1.2591510395629465E-4</v>
      </c>
      <c r="J10" s="354">
        <v>2.8999999980442224E-4</v>
      </c>
      <c r="K10" s="355">
        <v>1.9494836211439288E-7</v>
      </c>
      <c r="L10" s="354">
        <v>4.0296500000002977</v>
      </c>
      <c r="M10" s="355">
        <v>1.1649261688056804E-4</v>
      </c>
      <c r="N10" s="354">
        <v>2.2322900000050669</v>
      </c>
      <c r="O10" s="355">
        <v>1.1804104746484549E-4</v>
      </c>
      <c r="P10" s="354">
        <v>1.3576900000000001</v>
      </c>
      <c r="Q10" s="355">
        <v>8.7090750767648701E-5</v>
      </c>
      <c r="R10" s="354">
        <v>4.2325799999999996</v>
      </c>
      <c r="S10" s="355">
        <v>8.6663360881110619E-5</v>
      </c>
      <c r="T10" s="354">
        <v>3.3137699999999999</v>
      </c>
      <c r="U10" s="355">
        <v>8.7883209261855808E-5</v>
      </c>
      <c r="V10" s="354">
        <v>1.5517999999999996</v>
      </c>
      <c r="W10" s="355">
        <v>1.0325177492399352E-4</v>
      </c>
      <c r="X10" s="354">
        <v>1.0000000009313226E-5</v>
      </c>
      <c r="Y10" s="355">
        <v>9.8200275782838141E-9</v>
      </c>
      <c r="Z10" s="354">
        <v>2.0000000484287738E-5</v>
      </c>
      <c r="AA10" s="355">
        <v>2.8977546640280572E-9</v>
      </c>
      <c r="AB10" s="354">
        <v>9.999998888815753E-6</v>
      </c>
      <c r="AC10" s="355">
        <v>6.2718242425422331E-10</v>
      </c>
      <c r="AD10" s="354">
        <v>3.7206699999998092</v>
      </c>
      <c r="AE10" s="355">
        <v>4.233917359643586E-3</v>
      </c>
      <c r="AF10" s="354">
        <v>1.9999999981337169E-5</v>
      </c>
      <c r="AG10" s="355">
        <v>2.9651629793437507E-8</v>
      </c>
      <c r="AH10" s="354">
        <v>1.9999999552965164E-5</v>
      </c>
      <c r="AI10" s="355">
        <v>2.0883705213046439E-9</v>
      </c>
      <c r="AJ10" s="354">
        <v>63.990629999998291</v>
      </c>
      <c r="AK10" s="355">
        <v>5.0028602960363426E-3</v>
      </c>
      <c r="AL10" s="354">
        <v>36.156739999998578</v>
      </c>
      <c r="AM10" s="355">
        <v>5.0087160209256118E-3</v>
      </c>
      <c r="AN10" s="354">
        <v>44.705859999998644</v>
      </c>
      <c r="AO10" s="355">
        <v>4.5184066334175519E-3</v>
      </c>
      <c r="AP10" s="354">
        <v>48.309969999998515</v>
      </c>
      <c r="AQ10" s="355">
        <v>4.7159236526334693E-3</v>
      </c>
      <c r="AR10" s="354">
        <v>217.68754999991657</v>
      </c>
      <c r="AS10" s="355">
        <v>7.7244041240356453E-4</v>
      </c>
    </row>
    <row r="11" spans="1:45" ht="18">
      <c r="A11" s="336" t="s">
        <v>402</v>
      </c>
      <c r="B11" s="354">
        <v>5588.97001</v>
      </c>
      <c r="C11" s="355">
        <v>0.98899690709686228</v>
      </c>
      <c r="D11" s="354">
        <v>5278.8345300000001</v>
      </c>
      <c r="E11" s="355">
        <v>0.98879226619805494</v>
      </c>
      <c r="F11" s="354">
        <v>4515.0696099999996</v>
      </c>
      <c r="G11" s="355">
        <v>0.984526212220313</v>
      </c>
      <c r="H11" s="354">
        <v>18777.73475</v>
      </c>
      <c r="I11" s="355">
        <v>0.99117169145960871</v>
      </c>
      <c r="J11" s="354">
        <v>1481.7476900000001</v>
      </c>
      <c r="K11" s="355">
        <v>0.99608374285205881</v>
      </c>
      <c r="L11" s="354">
        <v>34292.947840000001</v>
      </c>
      <c r="M11" s="355">
        <v>0.99137027643346898</v>
      </c>
      <c r="N11" s="354">
        <v>18738.91779</v>
      </c>
      <c r="O11" s="355">
        <v>0.99089342526473112</v>
      </c>
      <c r="P11" s="354">
        <v>14683.788929999999</v>
      </c>
      <c r="Q11" s="355">
        <v>0.94191030502352435</v>
      </c>
      <c r="R11" s="354">
        <v>46115.586840000004</v>
      </c>
      <c r="S11" s="355">
        <v>0.94423064527052447</v>
      </c>
      <c r="T11" s="354">
        <v>35561.540129999994</v>
      </c>
      <c r="U11" s="355">
        <v>0.94311381686679296</v>
      </c>
      <c r="V11" s="354">
        <v>14264.43354</v>
      </c>
      <c r="W11" s="355">
        <v>0.94910947370172993</v>
      </c>
      <c r="X11" s="354">
        <v>924.65742999999998</v>
      </c>
      <c r="Y11" s="355">
        <v>0.90801614546084752</v>
      </c>
      <c r="Z11" s="354">
        <v>6087.9217899999994</v>
      </c>
      <c r="AA11" s="355">
        <v>0.88206516670185964</v>
      </c>
      <c r="AB11" s="354">
        <v>14690.057610000002</v>
      </c>
      <c r="AC11" s="355">
        <v>0.92133469680466051</v>
      </c>
      <c r="AD11" s="354">
        <v>789.72611000000006</v>
      </c>
      <c r="AE11" s="355">
        <v>0.89866477986302784</v>
      </c>
      <c r="AF11" s="354">
        <v>621.66756000000009</v>
      </c>
      <c r="AG11" s="355">
        <v>0.92167281804553136</v>
      </c>
      <c r="AH11" s="354">
        <v>9219.5759699999999</v>
      </c>
      <c r="AI11" s="355">
        <v>0.96269455525173353</v>
      </c>
      <c r="AJ11" s="354">
        <v>12521.295160000001</v>
      </c>
      <c r="AK11" s="355">
        <v>0.97892910901045527</v>
      </c>
      <c r="AL11" s="354">
        <v>7049.0657200000005</v>
      </c>
      <c r="AM11" s="355">
        <v>0.97649202899163268</v>
      </c>
      <c r="AN11" s="354">
        <v>9615.2514800000008</v>
      </c>
      <c r="AO11" s="355">
        <v>0.97181031903225334</v>
      </c>
      <c r="AP11" s="354">
        <v>9979.2504000000008</v>
      </c>
      <c r="AQ11" s="355">
        <v>0.97415467235673014</v>
      </c>
      <c r="AR11" s="354">
        <v>270798.04089000006</v>
      </c>
      <c r="AS11" s="355">
        <v>0.96089716836460859</v>
      </c>
    </row>
    <row r="12" spans="1:45" ht="18.75">
      <c r="A12" s="336" t="s">
        <v>403</v>
      </c>
      <c r="B12" s="356">
        <v>3822.6270600000003</v>
      </c>
      <c r="C12" s="357">
        <v>0.67643346315339636</v>
      </c>
      <c r="D12" s="356">
        <v>3698.7744700000003</v>
      </c>
      <c r="E12" s="357">
        <v>0.69282709460999337</v>
      </c>
      <c r="F12" s="356">
        <v>3388.6943699999997</v>
      </c>
      <c r="G12" s="357">
        <v>0.73891627829596185</v>
      </c>
      <c r="H12" s="356">
        <v>13358.694669999999</v>
      </c>
      <c r="I12" s="357">
        <v>0.70513084608122711</v>
      </c>
      <c r="J12" s="356">
        <v>1218.8690000000001</v>
      </c>
      <c r="K12" s="357">
        <v>0.8193672942836483</v>
      </c>
      <c r="L12" s="356">
        <v>24059.876650000002</v>
      </c>
      <c r="M12" s="357">
        <v>0.69554377992678462</v>
      </c>
      <c r="N12" s="356">
        <v>13385.92915</v>
      </c>
      <c r="O12" s="357">
        <v>0.70783325560416532</v>
      </c>
      <c r="P12" s="356">
        <v>3693.9587800000004</v>
      </c>
      <c r="Q12" s="357">
        <v>0.23695368121953295</v>
      </c>
      <c r="R12" s="356">
        <v>12201.184809999999</v>
      </c>
      <c r="S12" s="357">
        <v>0.24982296433053958</v>
      </c>
      <c r="T12" s="356">
        <v>9482.8928999999989</v>
      </c>
      <c r="U12" s="357">
        <v>0.25149212562684392</v>
      </c>
      <c r="V12" s="356">
        <v>3826.6062800000004</v>
      </c>
      <c r="W12" s="357">
        <v>0.25461005950850646</v>
      </c>
      <c r="X12" s="356">
        <v>365.30455999999998</v>
      </c>
      <c r="Y12" s="357">
        <v>0.35873008503318993</v>
      </c>
      <c r="Z12" s="356">
        <v>3271.9569999999994</v>
      </c>
      <c r="AA12" s="357">
        <v>0.47406642138323468</v>
      </c>
      <c r="AB12" s="356">
        <v>7464.3782600000013</v>
      </c>
      <c r="AC12" s="357">
        <v>0.46815273728612694</v>
      </c>
      <c r="AD12" s="356">
        <v>379.55709000000002</v>
      </c>
      <c r="AE12" s="357">
        <v>0.4319150454963448</v>
      </c>
      <c r="AF12" s="356">
        <v>356.44200999999993</v>
      </c>
      <c r="AG12" s="357">
        <v>0.52845432666056003</v>
      </c>
      <c r="AH12" s="356">
        <v>6850.3134400000008</v>
      </c>
      <c r="AI12" s="357">
        <v>0.71529964847784355</v>
      </c>
      <c r="AJ12" s="356">
        <v>6654.4215900000017</v>
      </c>
      <c r="AK12" s="357">
        <v>0.52025025485292031</v>
      </c>
      <c r="AL12" s="356">
        <v>3702.4102100000005</v>
      </c>
      <c r="AM12" s="357">
        <v>0.5128869841381245</v>
      </c>
      <c r="AN12" s="356">
        <v>5066.6883199999993</v>
      </c>
      <c r="AO12" s="357">
        <v>0.51208852965915264</v>
      </c>
      <c r="AP12" s="356">
        <v>5356.4438700000001</v>
      </c>
      <c r="AQ12" s="357">
        <v>0.5228854487083584</v>
      </c>
      <c r="AR12" s="356">
        <v>131606.02449000001</v>
      </c>
      <c r="AS12" s="357">
        <v>0.46698955375210105</v>
      </c>
    </row>
    <row r="13" spans="1:45" ht="19.5">
      <c r="A13" s="343" t="s">
        <v>404</v>
      </c>
      <c r="B13" s="356">
        <v>1249.5622900000001</v>
      </c>
      <c r="C13" s="357">
        <v>0.22111645577337291</v>
      </c>
      <c r="D13" s="356">
        <v>1259.7917799999998</v>
      </c>
      <c r="E13" s="357">
        <v>0.23597488460845564</v>
      </c>
      <c r="F13" s="356">
        <v>1219.2481900000002</v>
      </c>
      <c r="G13" s="357">
        <v>0.26586119505191258</v>
      </c>
      <c r="H13" s="356">
        <v>4667.5827599999993</v>
      </c>
      <c r="I13" s="357">
        <v>0.24637561243945616</v>
      </c>
      <c r="J13" s="356">
        <v>95.260239999999996</v>
      </c>
      <c r="K13" s="357">
        <v>6.4037337155683632E-2</v>
      </c>
      <c r="L13" s="356">
        <v>8242.9782200000009</v>
      </c>
      <c r="M13" s="357">
        <v>0.2382951630382926</v>
      </c>
      <c r="N13" s="356">
        <v>4696.9068699999998</v>
      </c>
      <c r="O13" s="357">
        <v>0.24836728506527841</v>
      </c>
      <c r="P13" s="356">
        <v>1821.90569</v>
      </c>
      <c r="Q13" s="357">
        <v>0.11686845625286407</v>
      </c>
      <c r="R13" s="356">
        <v>5688.1009999999997</v>
      </c>
      <c r="S13" s="357">
        <v>0.1164655953794627</v>
      </c>
      <c r="T13" s="356">
        <v>4415.53287</v>
      </c>
      <c r="U13" s="357">
        <v>0.11710263513062547</v>
      </c>
      <c r="V13" s="356">
        <v>1741.34167</v>
      </c>
      <c r="W13" s="357">
        <v>0.11586326728741529</v>
      </c>
      <c r="X13" s="356">
        <v>159.82507999999999</v>
      </c>
      <c r="Y13" s="357">
        <v>0.15694866918397182</v>
      </c>
      <c r="Z13" s="356">
        <v>1357.4812599999998</v>
      </c>
      <c r="AA13" s="357">
        <v>0.19668237786224096</v>
      </c>
      <c r="AB13" s="356">
        <v>3810.8663900000001</v>
      </c>
      <c r="AC13" s="357">
        <v>0.23901086865742527</v>
      </c>
      <c r="AD13" s="356">
        <v>204.54507999999998</v>
      </c>
      <c r="AE13" s="357">
        <v>0.23276102557919148</v>
      </c>
      <c r="AF13" s="356">
        <v>75.815600000000003</v>
      </c>
      <c r="AG13" s="357">
        <v>0.11240280529325476</v>
      </c>
      <c r="AH13" s="356">
        <v>1026.2829999999999</v>
      </c>
      <c r="AI13" s="357">
        <v>0.1071629605810835</v>
      </c>
      <c r="AJ13" s="356">
        <v>2570.2269000000006</v>
      </c>
      <c r="AK13" s="357">
        <v>0.20094326481572253</v>
      </c>
      <c r="AL13" s="356">
        <v>1594.0089700000003</v>
      </c>
      <c r="AM13" s="357">
        <v>0.22081466043505163</v>
      </c>
      <c r="AN13" s="356">
        <v>2043.90346</v>
      </c>
      <c r="AO13" s="357">
        <v>0.20657665352437837</v>
      </c>
      <c r="AP13" s="356">
        <v>2244.1762599999997</v>
      </c>
      <c r="AQ13" s="357">
        <v>0.21907204465688643</v>
      </c>
      <c r="AR13" s="356">
        <v>50185.343580000001</v>
      </c>
      <c r="AS13" s="357">
        <v>0.17807719133025585</v>
      </c>
    </row>
    <row r="14" spans="1:45" ht="19.5">
      <c r="A14" s="343" t="s">
        <v>405</v>
      </c>
      <c r="B14" s="356">
        <v>2415.9592699999998</v>
      </c>
      <c r="C14" s="357">
        <v>0.42751638341712861</v>
      </c>
      <c r="D14" s="356">
        <v>2298.9938500000007</v>
      </c>
      <c r="E14" s="357">
        <v>0.43063053520582539</v>
      </c>
      <c r="F14" s="356">
        <v>2145.4902399999996</v>
      </c>
      <c r="G14" s="357">
        <v>0.46783140943487028</v>
      </c>
      <c r="H14" s="356">
        <v>8491.0841099999998</v>
      </c>
      <c r="I14" s="357">
        <v>0.44819688379262607</v>
      </c>
      <c r="J14" s="356">
        <v>980.05751000000009</v>
      </c>
      <c r="K14" s="357">
        <v>0.65882967752159549</v>
      </c>
      <c r="L14" s="356">
        <v>15631.331040000001</v>
      </c>
      <c r="M14" s="357">
        <v>0.45188407384659129</v>
      </c>
      <c r="N14" s="356">
        <v>8464.4395400000012</v>
      </c>
      <c r="O14" s="357">
        <v>0.44759028150562302</v>
      </c>
      <c r="P14" s="356">
        <v>1604.7393499999998</v>
      </c>
      <c r="Q14" s="357">
        <v>0.10293804534016496</v>
      </c>
      <c r="R14" s="356">
        <v>5699.1119500000004</v>
      </c>
      <c r="S14" s="357">
        <v>0.11669104792459922</v>
      </c>
      <c r="T14" s="356">
        <v>4431.3497799999996</v>
      </c>
      <c r="U14" s="357">
        <v>0.11752210926775807</v>
      </c>
      <c r="V14" s="356">
        <v>1770.98279</v>
      </c>
      <c r="W14" s="357">
        <v>0.11783549196246046</v>
      </c>
      <c r="X14" s="356">
        <v>191.11895999999999</v>
      </c>
      <c r="Y14" s="357">
        <v>0.18767934561850208</v>
      </c>
      <c r="Z14" s="356">
        <v>1834.45544</v>
      </c>
      <c r="AA14" s="357">
        <v>0.26579008392463815</v>
      </c>
      <c r="AB14" s="356">
        <v>3249.6834800000006</v>
      </c>
      <c r="AC14" s="357">
        <v>0.20381445895207173</v>
      </c>
      <c r="AD14" s="356">
        <v>132.47003000000001</v>
      </c>
      <c r="AE14" s="357">
        <v>0.15074359178576316</v>
      </c>
      <c r="AF14" s="356">
        <v>265.36198999999999</v>
      </c>
      <c r="AG14" s="357">
        <v>0.39342077480361054</v>
      </c>
      <c r="AH14" s="356">
        <v>5193.0032499999998</v>
      </c>
      <c r="AI14" s="357">
        <v>0.54224575733709768</v>
      </c>
      <c r="AJ14" s="356">
        <v>2836.7485500000007</v>
      </c>
      <c r="AK14" s="357">
        <v>0.22178023080307305</v>
      </c>
      <c r="AL14" s="356">
        <v>1656.6587099999999</v>
      </c>
      <c r="AM14" s="357">
        <v>0.22949339520054304</v>
      </c>
      <c r="AN14" s="356">
        <v>2186.7387200000003</v>
      </c>
      <c r="AO14" s="357">
        <v>0.22101296648804672</v>
      </c>
      <c r="AP14" s="356">
        <v>2513.7229500000003</v>
      </c>
      <c r="AQ14" s="357">
        <v>0.2453846590273798</v>
      </c>
      <c r="AR14" s="356">
        <v>73993.501510000031</v>
      </c>
      <c r="AS14" s="357">
        <v>0.26255783034716551</v>
      </c>
    </row>
    <row r="15" spans="1:45" ht="19.5">
      <c r="A15" s="343" t="s">
        <v>406</v>
      </c>
      <c r="B15" s="356">
        <v>0</v>
      </c>
      <c r="C15" s="357">
        <v>0</v>
      </c>
      <c r="D15" s="356">
        <v>0</v>
      </c>
      <c r="E15" s="357">
        <v>0</v>
      </c>
      <c r="F15" s="356">
        <v>0</v>
      </c>
      <c r="G15" s="357">
        <v>0</v>
      </c>
      <c r="H15" s="356">
        <v>0</v>
      </c>
      <c r="I15" s="357">
        <v>0</v>
      </c>
      <c r="J15" s="356">
        <v>0</v>
      </c>
      <c r="K15" s="357">
        <v>0</v>
      </c>
      <c r="L15" s="356">
        <v>0</v>
      </c>
      <c r="M15" s="357">
        <v>0</v>
      </c>
      <c r="N15" s="356">
        <v>0</v>
      </c>
      <c r="O15" s="357">
        <v>0</v>
      </c>
      <c r="P15" s="356">
        <v>0</v>
      </c>
      <c r="Q15" s="357">
        <v>0</v>
      </c>
      <c r="R15" s="356">
        <v>0</v>
      </c>
      <c r="S15" s="357">
        <v>0</v>
      </c>
      <c r="T15" s="356">
        <v>0</v>
      </c>
      <c r="U15" s="357">
        <v>0</v>
      </c>
      <c r="V15" s="356">
        <v>65.530969999999996</v>
      </c>
      <c r="W15" s="357">
        <v>4.3602197222522062E-3</v>
      </c>
      <c r="X15" s="356">
        <v>0</v>
      </c>
      <c r="Y15" s="357">
        <v>0</v>
      </c>
      <c r="Z15" s="356">
        <v>0</v>
      </c>
      <c r="AA15" s="357">
        <v>0</v>
      </c>
      <c r="AB15" s="356">
        <v>0</v>
      </c>
      <c r="AC15" s="357">
        <v>0</v>
      </c>
      <c r="AD15" s="356">
        <v>0</v>
      </c>
      <c r="AE15" s="357">
        <v>0</v>
      </c>
      <c r="AF15" s="356">
        <v>0</v>
      </c>
      <c r="AG15" s="357">
        <v>0</v>
      </c>
      <c r="AH15" s="356">
        <v>0</v>
      </c>
      <c r="AI15" s="357">
        <v>0</v>
      </c>
      <c r="AJ15" s="356">
        <v>0</v>
      </c>
      <c r="AK15" s="357">
        <v>0</v>
      </c>
      <c r="AL15" s="356">
        <v>0</v>
      </c>
      <c r="AM15" s="357">
        <v>0</v>
      </c>
      <c r="AN15" s="356">
        <v>0</v>
      </c>
      <c r="AO15" s="357">
        <v>0</v>
      </c>
      <c r="AP15" s="356">
        <v>0</v>
      </c>
      <c r="AQ15" s="357">
        <v>0</v>
      </c>
      <c r="AR15" s="356">
        <v>65.530969999999996</v>
      </c>
      <c r="AS15" s="357">
        <v>2.3252946478576755E-4</v>
      </c>
    </row>
    <row r="16" spans="1:45" ht="19.5">
      <c r="A16" s="343" t="s">
        <v>407</v>
      </c>
      <c r="B16" s="356">
        <v>30.440989999999999</v>
      </c>
      <c r="C16" s="357">
        <v>5.3866893014454581E-3</v>
      </c>
      <c r="D16" s="356">
        <v>29.85144</v>
      </c>
      <c r="E16" s="357">
        <v>5.5915510969568628E-3</v>
      </c>
      <c r="F16" s="356">
        <v>23.955939999999998</v>
      </c>
      <c r="G16" s="357">
        <v>5.2236738091790101E-3</v>
      </c>
      <c r="H16" s="356">
        <v>99.567610000000002</v>
      </c>
      <c r="I16" s="357">
        <v>5.2556177692461362E-3</v>
      </c>
      <c r="J16" s="356">
        <v>22.204360000000001</v>
      </c>
      <c r="K16" s="357">
        <v>1.4926564195578087E-2</v>
      </c>
      <c r="L16" s="356">
        <v>185.56739000000002</v>
      </c>
      <c r="M16" s="357">
        <v>5.3645430419007496E-3</v>
      </c>
      <c r="N16" s="356">
        <v>99.371089999999995</v>
      </c>
      <c r="O16" s="357">
        <v>5.254634277489398E-3</v>
      </c>
      <c r="P16" s="356">
        <v>267.31374</v>
      </c>
      <c r="Q16" s="357">
        <v>1.7147179626503872E-2</v>
      </c>
      <c r="R16" s="356">
        <v>813.97185999999999</v>
      </c>
      <c r="S16" s="357">
        <v>1.6666321026477672E-2</v>
      </c>
      <c r="T16" s="356">
        <v>636.01025000000004</v>
      </c>
      <c r="U16" s="357">
        <v>1.6867381228460404E-2</v>
      </c>
      <c r="V16" s="356">
        <v>184.19164999999998</v>
      </c>
      <c r="W16" s="357">
        <v>1.2255519260651498E-2</v>
      </c>
      <c r="X16" s="356">
        <v>2.5882700000000001</v>
      </c>
      <c r="Y16" s="357">
        <v>2.5416882756373327E-3</v>
      </c>
      <c r="Z16" s="356">
        <v>53.657789999999991</v>
      </c>
      <c r="AA16" s="357">
        <v>7.7743553734456522E-3</v>
      </c>
      <c r="AB16" s="356">
        <v>301.4907</v>
      </c>
      <c r="AC16" s="357">
        <v>1.8908968912745117E-2</v>
      </c>
      <c r="AD16" s="356">
        <v>22.10652</v>
      </c>
      <c r="AE16" s="357">
        <v>2.5156001147458099E-2</v>
      </c>
      <c r="AF16" s="356">
        <v>10.311800000000002</v>
      </c>
      <c r="AG16" s="357">
        <v>1.5288083819464393E-2</v>
      </c>
      <c r="AH16" s="356">
        <v>572.44137000000001</v>
      </c>
      <c r="AI16" s="357">
        <v>5.9773485450203744E-2</v>
      </c>
      <c r="AJ16" s="356">
        <v>92.159990000000008</v>
      </c>
      <c r="AK16" s="357">
        <v>7.2051729269444415E-3</v>
      </c>
      <c r="AL16" s="356">
        <v>63.369949999999996</v>
      </c>
      <c r="AM16" s="357">
        <v>8.778503919608556E-3</v>
      </c>
      <c r="AN16" s="356">
        <v>71.343469999999996</v>
      </c>
      <c r="AO16" s="357">
        <v>7.2106611549142751E-3</v>
      </c>
      <c r="AP16" s="356">
        <v>101.33503</v>
      </c>
      <c r="AQ16" s="357">
        <v>9.8921250586025394E-3</v>
      </c>
      <c r="AR16" s="356">
        <v>3683.2512099999999</v>
      </c>
      <c r="AS16" s="357">
        <v>1.3069613230703448E-2</v>
      </c>
    </row>
    <row r="17" spans="1:45" ht="19.5">
      <c r="A17" s="344" t="s">
        <v>408</v>
      </c>
      <c r="B17" s="356">
        <v>0</v>
      </c>
      <c r="C17" s="357">
        <v>0</v>
      </c>
      <c r="D17" s="356">
        <v>0</v>
      </c>
      <c r="E17" s="357">
        <v>0</v>
      </c>
      <c r="F17" s="356">
        <v>0</v>
      </c>
      <c r="G17" s="357">
        <v>0</v>
      </c>
      <c r="H17" s="356">
        <v>0</v>
      </c>
      <c r="I17" s="357">
        <v>0</v>
      </c>
      <c r="J17" s="356">
        <v>0</v>
      </c>
      <c r="K17" s="357">
        <v>0</v>
      </c>
      <c r="L17" s="356">
        <v>0</v>
      </c>
      <c r="M17" s="357">
        <v>0</v>
      </c>
      <c r="N17" s="356">
        <v>0</v>
      </c>
      <c r="O17" s="357">
        <v>0</v>
      </c>
      <c r="P17" s="356">
        <v>0</v>
      </c>
      <c r="Q17" s="357">
        <v>0</v>
      </c>
      <c r="R17" s="356">
        <v>0</v>
      </c>
      <c r="S17" s="357">
        <v>0</v>
      </c>
      <c r="T17" s="356">
        <v>0</v>
      </c>
      <c r="U17" s="357">
        <v>0</v>
      </c>
      <c r="V17" s="356">
        <v>0</v>
      </c>
      <c r="W17" s="357">
        <v>0</v>
      </c>
      <c r="X17" s="356">
        <v>0</v>
      </c>
      <c r="Y17" s="357">
        <v>0</v>
      </c>
      <c r="Z17" s="356">
        <v>0</v>
      </c>
      <c r="AA17" s="357">
        <v>0</v>
      </c>
      <c r="AB17" s="356">
        <v>0</v>
      </c>
      <c r="AC17" s="357">
        <v>0</v>
      </c>
      <c r="AD17" s="356">
        <v>0</v>
      </c>
      <c r="AE17" s="357">
        <v>0</v>
      </c>
      <c r="AF17" s="356">
        <v>0</v>
      </c>
      <c r="AG17" s="357">
        <v>0</v>
      </c>
      <c r="AH17" s="356">
        <v>0</v>
      </c>
      <c r="AI17" s="357">
        <v>0</v>
      </c>
      <c r="AJ17" s="356">
        <v>0</v>
      </c>
      <c r="AK17" s="357">
        <v>0</v>
      </c>
      <c r="AL17" s="356">
        <v>0</v>
      </c>
      <c r="AM17" s="357">
        <v>0</v>
      </c>
      <c r="AN17" s="356">
        <v>0</v>
      </c>
      <c r="AO17" s="357">
        <v>0</v>
      </c>
      <c r="AP17" s="356">
        <v>0</v>
      </c>
      <c r="AQ17" s="357">
        <v>0</v>
      </c>
      <c r="AR17" s="356">
        <v>0</v>
      </c>
      <c r="AS17" s="357">
        <v>0</v>
      </c>
    </row>
    <row r="18" spans="1:45" s="242" customFormat="1" ht="19.5">
      <c r="A18" s="344" t="s">
        <v>409</v>
      </c>
      <c r="B18" s="356">
        <v>56.424879999999995</v>
      </c>
      <c r="C18" s="357">
        <v>9.9846718990198331E-3</v>
      </c>
      <c r="D18" s="356">
        <v>0</v>
      </c>
      <c r="E18" s="357">
        <v>0</v>
      </c>
      <c r="F18" s="356">
        <v>0</v>
      </c>
      <c r="G18" s="357">
        <v>0</v>
      </c>
      <c r="H18" s="356">
        <v>0</v>
      </c>
      <c r="I18" s="357">
        <v>0</v>
      </c>
      <c r="J18" s="356">
        <v>3.3365999999999998</v>
      </c>
      <c r="K18" s="357">
        <v>2.242981742998485E-3</v>
      </c>
      <c r="L18" s="356">
        <v>0</v>
      </c>
      <c r="M18" s="357">
        <v>0</v>
      </c>
      <c r="N18" s="356">
        <v>0</v>
      </c>
      <c r="O18" s="357">
        <v>0</v>
      </c>
      <c r="P18" s="356">
        <v>0</v>
      </c>
      <c r="Q18" s="357">
        <v>0</v>
      </c>
      <c r="R18" s="356">
        <v>0</v>
      </c>
      <c r="S18" s="357">
        <v>0</v>
      </c>
      <c r="T18" s="356">
        <v>0</v>
      </c>
      <c r="U18" s="357">
        <v>0</v>
      </c>
      <c r="V18" s="356">
        <v>64.559200000000004</v>
      </c>
      <c r="W18" s="357">
        <v>4.2955612757269524E-3</v>
      </c>
      <c r="X18" s="356">
        <v>11.77225</v>
      </c>
      <c r="Y18" s="357">
        <v>1.1560381955078717E-2</v>
      </c>
      <c r="Z18" s="356">
        <v>26.362509999999997</v>
      </c>
      <c r="AA18" s="357">
        <v>3.81960422290994E-3</v>
      </c>
      <c r="AB18" s="356">
        <v>102.33769000000001</v>
      </c>
      <c r="AC18" s="357">
        <v>6.4184407638847463E-3</v>
      </c>
      <c r="AD18" s="356">
        <v>20.435459999999999</v>
      </c>
      <c r="AE18" s="357">
        <v>2.3254426983932073E-2</v>
      </c>
      <c r="AF18" s="356">
        <v>4.9526199999999996</v>
      </c>
      <c r="AG18" s="357">
        <v>7.3426627442304661E-3</v>
      </c>
      <c r="AH18" s="356">
        <v>58.585819999999998</v>
      </c>
      <c r="AI18" s="357">
        <v>6.1174451094585551E-3</v>
      </c>
      <c r="AJ18" s="356">
        <v>384.71766000000002</v>
      </c>
      <c r="AK18" s="357">
        <v>3.007766459555189E-2</v>
      </c>
      <c r="AL18" s="356">
        <v>138.18782999999999</v>
      </c>
      <c r="AM18" s="357">
        <v>1.9142865148184602E-2</v>
      </c>
      <c r="AN18" s="356">
        <v>214.40979999999999</v>
      </c>
      <c r="AO18" s="357">
        <v>2.1670328287829829E-2</v>
      </c>
      <c r="AP18" s="356">
        <v>196.80264000000003</v>
      </c>
      <c r="AQ18" s="357">
        <v>1.9211484190048936E-2</v>
      </c>
      <c r="AR18" s="356">
        <v>1282.8849599999999</v>
      </c>
      <c r="AS18" s="357">
        <v>4.5521766750974508E-3</v>
      </c>
    </row>
    <row r="19" spans="1:45" ht="19.5">
      <c r="A19" s="345" t="s">
        <v>410</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c r="AH19" s="356">
        <v>0</v>
      </c>
      <c r="AI19" s="357">
        <v>0</v>
      </c>
      <c r="AJ19" s="356">
        <v>0</v>
      </c>
      <c r="AK19" s="357">
        <v>0</v>
      </c>
      <c r="AL19" s="356">
        <v>0</v>
      </c>
      <c r="AM19" s="357">
        <v>0</v>
      </c>
      <c r="AN19" s="356">
        <v>0</v>
      </c>
      <c r="AO19" s="357">
        <v>0</v>
      </c>
      <c r="AP19" s="356">
        <v>0</v>
      </c>
      <c r="AQ19" s="357">
        <v>0</v>
      </c>
      <c r="AR19" s="356">
        <v>0</v>
      </c>
      <c r="AS19" s="357">
        <v>0</v>
      </c>
    </row>
    <row r="20" spans="1:45" ht="18.75">
      <c r="A20" s="336" t="s">
        <v>411</v>
      </c>
      <c r="B20" s="356">
        <v>70.239630000000005</v>
      </c>
      <c r="C20" s="357">
        <v>1.2429262762429456E-2</v>
      </c>
      <c r="D20" s="356">
        <v>110.1374</v>
      </c>
      <c r="E20" s="357">
        <v>2.0630123698755463E-2</v>
      </c>
      <c r="F20" s="356">
        <v>0</v>
      </c>
      <c r="G20" s="357">
        <v>0</v>
      </c>
      <c r="H20" s="356">
        <v>100.46019</v>
      </c>
      <c r="I20" s="357">
        <v>5.3027320798987041E-3</v>
      </c>
      <c r="J20" s="356">
        <v>118.01029000000001</v>
      </c>
      <c r="K20" s="357">
        <v>7.9330733667792586E-2</v>
      </c>
      <c r="L20" s="356">
        <v>0</v>
      </c>
      <c r="M20" s="357">
        <v>0</v>
      </c>
      <c r="N20" s="356">
        <v>125.21164999999999</v>
      </c>
      <c r="O20" s="357">
        <v>6.6210547557745952E-3</v>
      </c>
      <c r="P20" s="356">
        <v>0</v>
      </c>
      <c r="Q20" s="357">
        <v>0</v>
      </c>
      <c r="R20" s="356">
        <v>0</v>
      </c>
      <c r="S20" s="357">
        <v>0</v>
      </c>
      <c r="T20" s="356">
        <v>0</v>
      </c>
      <c r="U20" s="357">
        <v>0</v>
      </c>
      <c r="V20" s="356">
        <v>0</v>
      </c>
      <c r="W20" s="357">
        <v>0</v>
      </c>
      <c r="X20" s="356">
        <v>0</v>
      </c>
      <c r="Y20" s="357">
        <v>0</v>
      </c>
      <c r="Z20" s="356">
        <v>0</v>
      </c>
      <c r="AA20" s="357">
        <v>0</v>
      </c>
      <c r="AB20" s="356">
        <v>0</v>
      </c>
      <c r="AC20" s="357">
        <v>0</v>
      </c>
      <c r="AD20" s="356">
        <v>0</v>
      </c>
      <c r="AE20" s="357">
        <v>0</v>
      </c>
      <c r="AF20" s="356">
        <v>0</v>
      </c>
      <c r="AG20" s="357">
        <v>0</v>
      </c>
      <c r="AH20" s="356">
        <v>0</v>
      </c>
      <c r="AI20" s="357">
        <v>0</v>
      </c>
      <c r="AJ20" s="356">
        <v>770.56849</v>
      </c>
      <c r="AK20" s="357">
        <v>6.0243921711628415E-2</v>
      </c>
      <c r="AL20" s="356">
        <v>250.18475000000001</v>
      </c>
      <c r="AM20" s="357">
        <v>3.4657559434736605E-2</v>
      </c>
      <c r="AN20" s="356">
        <v>550.29286999999999</v>
      </c>
      <c r="AO20" s="357">
        <v>5.5617920203983505E-2</v>
      </c>
      <c r="AP20" s="356">
        <v>300.40699000000001</v>
      </c>
      <c r="AQ20" s="357">
        <v>2.9325135775440759E-2</v>
      </c>
      <c r="AR20" s="356">
        <v>2395.51226</v>
      </c>
      <c r="AS20" s="357">
        <v>8.5002127040931102E-3</v>
      </c>
    </row>
    <row r="21" spans="1:45" ht="19.5">
      <c r="A21" s="343" t="s">
        <v>412</v>
      </c>
      <c r="B21" s="356">
        <v>1766.3429499999997</v>
      </c>
      <c r="C21" s="357">
        <v>0.31256344394346597</v>
      </c>
      <c r="D21" s="356">
        <v>1580.0600599999998</v>
      </c>
      <c r="E21" s="357">
        <v>0.29596517158806157</v>
      </c>
      <c r="F21" s="356">
        <v>1126.3752400000003</v>
      </c>
      <c r="G21" s="357">
        <v>0.24560993392435126</v>
      </c>
      <c r="H21" s="356">
        <v>5419.0400799999998</v>
      </c>
      <c r="I21" s="357">
        <v>0.28604084537838159</v>
      </c>
      <c r="J21" s="356">
        <v>262.87869000000001</v>
      </c>
      <c r="K21" s="357">
        <v>0.17671644856841048</v>
      </c>
      <c r="L21" s="356">
        <v>10233.071189999999</v>
      </c>
      <c r="M21" s="357">
        <v>0.29582649650668424</v>
      </c>
      <c r="N21" s="356">
        <v>5352.9886399999996</v>
      </c>
      <c r="O21" s="357">
        <v>0.2830601696605658</v>
      </c>
      <c r="P21" s="356">
        <v>10989.83015</v>
      </c>
      <c r="Q21" s="357">
        <v>0.70495662380399149</v>
      </c>
      <c r="R21" s="356">
        <v>33914.402030000005</v>
      </c>
      <c r="S21" s="357">
        <v>0.69440768093998495</v>
      </c>
      <c r="T21" s="356">
        <v>26078.647229999999</v>
      </c>
      <c r="U21" s="357">
        <v>0.6916216912399491</v>
      </c>
      <c r="V21" s="356">
        <v>10437.82726</v>
      </c>
      <c r="W21" s="357">
        <v>0.69449941419322359</v>
      </c>
      <c r="X21" s="356">
        <v>559.35286999999994</v>
      </c>
      <c r="Y21" s="357">
        <v>0.54928606042765749</v>
      </c>
      <c r="Z21" s="356">
        <v>2815.9647899999995</v>
      </c>
      <c r="AA21" s="357">
        <v>0.4079987453186249</v>
      </c>
      <c r="AB21" s="356">
        <v>7225.6793499999994</v>
      </c>
      <c r="AC21" s="357">
        <v>0.45318195951853346</v>
      </c>
      <c r="AD21" s="356">
        <v>410.16902000000005</v>
      </c>
      <c r="AE21" s="357">
        <v>0.46674973436668299</v>
      </c>
      <c r="AF21" s="356">
        <v>265.22555000000006</v>
      </c>
      <c r="AG21" s="357">
        <v>0.39321849138497106</v>
      </c>
      <c r="AH21" s="356">
        <v>2369.26253</v>
      </c>
      <c r="AI21" s="357">
        <v>0.24739490677389006</v>
      </c>
      <c r="AJ21" s="356">
        <v>5866.8735700000007</v>
      </c>
      <c r="AK21" s="357">
        <v>0.45867885415753501</v>
      </c>
      <c r="AL21" s="356">
        <v>3346.65551</v>
      </c>
      <c r="AM21" s="357">
        <v>0.46360504485350817</v>
      </c>
      <c r="AN21" s="356">
        <v>4548.5631599999997</v>
      </c>
      <c r="AO21" s="357">
        <v>0.4597217893731006</v>
      </c>
      <c r="AP21" s="356">
        <v>4622.8065299999998</v>
      </c>
      <c r="AQ21" s="357">
        <v>0.45126922364837163</v>
      </c>
      <c r="AR21" s="356">
        <v>139192.01639999999</v>
      </c>
      <c r="AS21" s="357">
        <v>0.49390761461250732</v>
      </c>
    </row>
    <row r="22" spans="1:45" s="242" customFormat="1" ht="19.5">
      <c r="A22" s="343" t="s">
        <v>413</v>
      </c>
      <c r="B22" s="356">
        <v>618.93857999999989</v>
      </c>
      <c r="C22" s="357">
        <v>0.1095243560455111</v>
      </c>
      <c r="D22" s="356">
        <v>597.46283999999991</v>
      </c>
      <c r="E22" s="357">
        <v>0.1119123231037753</v>
      </c>
      <c r="F22" s="356">
        <v>515.8523100000001</v>
      </c>
      <c r="G22" s="357">
        <v>0.11248334238403887</v>
      </c>
      <c r="H22" s="356">
        <v>2065.4458599999998</v>
      </c>
      <c r="I22" s="357">
        <v>0.1090233456766901</v>
      </c>
      <c r="J22" s="356">
        <v>6.8925000000000001</v>
      </c>
      <c r="K22" s="357">
        <v>4.6333847819987591E-3</v>
      </c>
      <c r="L22" s="356">
        <v>3897.2611400000001</v>
      </c>
      <c r="M22" s="357">
        <v>0.11266540490253801</v>
      </c>
      <c r="N22" s="356">
        <v>2028.0427299999999</v>
      </c>
      <c r="O22" s="357">
        <v>0.10724067578680253</v>
      </c>
      <c r="P22" s="356">
        <v>2604.7171499999999</v>
      </c>
      <c r="Q22" s="357">
        <v>0.16708289236193108</v>
      </c>
      <c r="R22" s="356">
        <v>8128.2209499999999</v>
      </c>
      <c r="S22" s="357">
        <v>0.16642779238933555</v>
      </c>
      <c r="T22" s="356">
        <v>6336.4068899999993</v>
      </c>
      <c r="U22" s="357">
        <v>0.16804539019972264</v>
      </c>
      <c r="V22" s="356">
        <v>2398.9168400000003</v>
      </c>
      <c r="W22" s="357">
        <v>0.15961620158851519</v>
      </c>
      <c r="X22" s="356">
        <v>94.470500000000001</v>
      </c>
      <c r="Y22" s="357">
        <v>9.2770291447027031E-2</v>
      </c>
      <c r="Z22" s="356">
        <v>538.98800000000006</v>
      </c>
      <c r="AA22" s="357">
        <v>7.8092747651789723E-2</v>
      </c>
      <c r="AB22" s="356">
        <v>1632.546</v>
      </c>
      <c r="AC22" s="357">
        <v>0.1023904271761165</v>
      </c>
      <c r="AD22" s="356">
        <v>98.486500000000007</v>
      </c>
      <c r="AE22" s="357">
        <v>0.11207220797344548</v>
      </c>
      <c r="AF22" s="356">
        <v>29.417999999999999</v>
      </c>
      <c r="AG22" s="357">
        <v>4.3614582303865806E-2</v>
      </c>
      <c r="AH22" s="356">
        <v>470.74950000000001</v>
      </c>
      <c r="AI22" s="357">
        <v>4.9154970034644224E-2</v>
      </c>
      <c r="AJ22" s="356">
        <v>1358.6226300000001</v>
      </c>
      <c r="AK22" s="357">
        <v>0.10621866377817592</v>
      </c>
      <c r="AL22" s="356">
        <v>802.23058000000003</v>
      </c>
      <c r="AM22" s="357">
        <v>0.11113129000354025</v>
      </c>
      <c r="AN22" s="356">
        <v>1075.3000900000002</v>
      </c>
      <c r="AO22" s="357">
        <v>0.10868022804103621</v>
      </c>
      <c r="AP22" s="356">
        <v>1151.3774100000001</v>
      </c>
      <c r="AQ22" s="357">
        <v>0.11239518387047293</v>
      </c>
      <c r="AR22" s="356">
        <v>36450.347000000002</v>
      </c>
      <c r="AS22" s="357">
        <v>0.12934006133535805</v>
      </c>
    </row>
    <row r="23" spans="1:45" s="242" customFormat="1" ht="19.5">
      <c r="A23" s="343" t="s">
        <v>414</v>
      </c>
      <c r="B23" s="356">
        <v>522.51449000000002</v>
      </c>
      <c r="C23" s="357">
        <v>9.2461618795355527E-2</v>
      </c>
      <c r="D23" s="356">
        <v>480.73252000000002</v>
      </c>
      <c r="E23" s="357">
        <v>9.0047262361508756E-2</v>
      </c>
      <c r="F23" s="356">
        <v>283.79055000000005</v>
      </c>
      <c r="G23" s="357">
        <v>6.1881490074173949E-2</v>
      </c>
      <c r="H23" s="356">
        <v>1472.7669799999996</v>
      </c>
      <c r="I23" s="357">
        <v>7.773913936517074E-2</v>
      </c>
      <c r="J23" s="356">
        <v>185.47790000000001</v>
      </c>
      <c r="K23" s="357">
        <v>0.12468487185449222</v>
      </c>
      <c r="L23" s="356">
        <v>2854.9854499999997</v>
      </c>
      <c r="M23" s="357">
        <v>8.2534395351065604E-2</v>
      </c>
      <c r="N23" s="356">
        <v>1426.1492499999997</v>
      </c>
      <c r="O23" s="357">
        <v>7.5413208548540583E-2</v>
      </c>
      <c r="P23" s="356">
        <v>2636.07555</v>
      </c>
      <c r="Q23" s="357">
        <v>0.16909441678862072</v>
      </c>
      <c r="R23" s="356">
        <v>8234.4768199999999</v>
      </c>
      <c r="S23" s="357">
        <v>0.16860341359615183</v>
      </c>
      <c r="T23" s="356">
        <v>6343.1679299999996</v>
      </c>
      <c r="U23" s="357">
        <v>0.16822469711998198</v>
      </c>
      <c r="V23" s="356">
        <v>2413.7641199999998</v>
      </c>
      <c r="W23" s="357">
        <v>0.16060409178879453</v>
      </c>
      <c r="X23" s="356">
        <v>320.93041000000005</v>
      </c>
      <c r="Y23" s="357">
        <v>0.31515454739748261</v>
      </c>
      <c r="Z23" s="356">
        <v>1419.1675999999995</v>
      </c>
      <c r="AA23" s="357">
        <v>0.20561997161791359</v>
      </c>
      <c r="AB23" s="356">
        <v>2804.3836399999996</v>
      </c>
      <c r="AC23" s="357">
        <v>0.17588603253158716</v>
      </c>
      <c r="AD23" s="356">
        <v>120.42551</v>
      </c>
      <c r="AE23" s="357">
        <v>0.13703759197482129</v>
      </c>
      <c r="AF23" s="356">
        <v>162.39368000000002</v>
      </c>
      <c r="AG23" s="357">
        <v>0.24076186423236276</v>
      </c>
      <c r="AH23" s="356">
        <v>993.96747999999991</v>
      </c>
      <c r="AI23" s="357">
        <v>0.10378862153822963</v>
      </c>
      <c r="AJ23" s="356">
        <v>3301.7892000000002</v>
      </c>
      <c r="AK23" s="357">
        <v>0.25813763819112334</v>
      </c>
      <c r="AL23" s="356">
        <v>1875.0333400000004</v>
      </c>
      <c r="AM23" s="357">
        <v>0.25974436660572914</v>
      </c>
      <c r="AN23" s="356">
        <v>2470.7012300000001</v>
      </c>
      <c r="AO23" s="357">
        <v>0.24971296440388896</v>
      </c>
      <c r="AP23" s="356">
        <v>2673.3724500000003</v>
      </c>
      <c r="AQ23" s="357">
        <v>0.26096932722694877</v>
      </c>
      <c r="AR23" s="356">
        <v>42996.066099999996</v>
      </c>
      <c r="AS23" s="357">
        <v>0.15256682814440994</v>
      </c>
    </row>
    <row r="24" spans="1:45" ht="19.5">
      <c r="A24" s="343" t="s">
        <v>406</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c r="AH24" s="356">
        <v>0</v>
      </c>
      <c r="AI24" s="357">
        <v>0</v>
      </c>
      <c r="AJ24" s="356">
        <v>0</v>
      </c>
      <c r="AK24" s="357">
        <v>0</v>
      </c>
      <c r="AL24" s="356">
        <v>0</v>
      </c>
      <c r="AM24" s="357">
        <v>0</v>
      </c>
      <c r="AN24" s="356">
        <v>0</v>
      </c>
      <c r="AO24" s="357">
        <v>0</v>
      </c>
      <c r="AP24" s="356">
        <v>0</v>
      </c>
      <c r="AQ24" s="357">
        <v>0</v>
      </c>
      <c r="AR24" s="356">
        <v>0</v>
      </c>
      <c r="AS24" s="357">
        <v>0</v>
      </c>
    </row>
    <row r="25" spans="1:45" ht="19.5">
      <c r="A25" s="343" t="s">
        <v>415</v>
      </c>
      <c r="B25" s="356">
        <v>0</v>
      </c>
      <c r="C25" s="357">
        <v>0</v>
      </c>
      <c r="D25" s="356">
        <v>0</v>
      </c>
      <c r="E25" s="357">
        <v>0</v>
      </c>
      <c r="F25" s="356">
        <v>0</v>
      </c>
      <c r="G25" s="357">
        <v>0</v>
      </c>
      <c r="H25" s="356">
        <v>0</v>
      </c>
      <c r="I25" s="357">
        <v>0</v>
      </c>
      <c r="J25" s="356">
        <v>0</v>
      </c>
      <c r="K25" s="357">
        <v>0</v>
      </c>
      <c r="L25" s="356">
        <v>0</v>
      </c>
      <c r="M25" s="357">
        <v>0</v>
      </c>
      <c r="N25" s="356">
        <v>0</v>
      </c>
      <c r="O25" s="357">
        <v>0</v>
      </c>
      <c r="P25" s="356">
        <v>1286.82024</v>
      </c>
      <c r="Q25" s="357">
        <v>8.2544719932094862E-2</v>
      </c>
      <c r="R25" s="356">
        <v>4039.2284300000001</v>
      </c>
      <c r="S25" s="357">
        <v>8.2704428766929849E-2</v>
      </c>
      <c r="T25" s="356">
        <v>3105.3407200000001</v>
      </c>
      <c r="U25" s="357">
        <v>8.2355537145040847E-2</v>
      </c>
      <c r="V25" s="356">
        <v>1214.2983900000002</v>
      </c>
      <c r="W25" s="357">
        <v>8.0795504610676472E-2</v>
      </c>
      <c r="X25" s="356">
        <v>0</v>
      </c>
      <c r="Y25" s="357">
        <v>0</v>
      </c>
      <c r="Z25" s="356">
        <v>104.9136</v>
      </c>
      <c r="AA25" s="357">
        <v>1.5200693317923231E-2</v>
      </c>
      <c r="AB25" s="356">
        <v>206.16883000000001</v>
      </c>
      <c r="AC25" s="357">
        <v>1.2930548097327821E-2</v>
      </c>
      <c r="AD25" s="356">
        <v>0</v>
      </c>
      <c r="AE25" s="357">
        <v>0</v>
      </c>
      <c r="AF25" s="356">
        <v>0</v>
      </c>
      <c r="AG25" s="357">
        <v>0</v>
      </c>
      <c r="AH25" s="356">
        <v>108.01814999999999</v>
      </c>
      <c r="AI25" s="357">
        <v>1.1279096263400607E-2</v>
      </c>
      <c r="AJ25" s="356">
        <v>0</v>
      </c>
      <c r="AK25" s="357">
        <v>0</v>
      </c>
      <c r="AL25" s="356">
        <v>0</v>
      </c>
      <c r="AM25" s="357">
        <v>0</v>
      </c>
      <c r="AN25" s="356">
        <v>0</v>
      </c>
      <c r="AO25" s="357">
        <v>0</v>
      </c>
      <c r="AP25" s="356">
        <v>0</v>
      </c>
      <c r="AQ25" s="357">
        <v>0</v>
      </c>
      <c r="AR25" s="356">
        <v>10064.788359999999</v>
      </c>
      <c r="AS25" s="357">
        <v>3.571379838468472E-2</v>
      </c>
    </row>
    <row r="26" spans="1:45" ht="19.5">
      <c r="A26" s="344" t="s">
        <v>408</v>
      </c>
      <c r="B26" s="356">
        <v>87.701660000000004</v>
      </c>
      <c r="C26" s="357">
        <v>1.5519258527433145E-2</v>
      </c>
      <c r="D26" s="356">
        <v>83.143979999999999</v>
      </c>
      <c r="E26" s="357">
        <v>1.5573915783438235E-2</v>
      </c>
      <c r="F26" s="356">
        <v>80.560029999999998</v>
      </c>
      <c r="G26" s="357">
        <v>1.7566387241647597E-2</v>
      </c>
      <c r="H26" s="356">
        <v>312.04775999999998</v>
      </c>
      <c r="I26" s="357">
        <v>1.6471257593804387E-2</v>
      </c>
      <c r="J26" s="356">
        <v>0</v>
      </c>
      <c r="K26" s="357">
        <v>0</v>
      </c>
      <c r="L26" s="356">
        <v>569.02515000000005</v>
      </c>
      <c r="M26" s="357">
        <v>1.6449872518544507E-2</v>
      </c>
      <c r="N26" s="356">
        <v>319.03462999999999</v>
      </c>
      <c r="O26" s="357">
        <v>1.6870201408721062E-2</v>
      </c>
      <c r="P26" s="356">
        <v>433.22147999999999</v>
      </c>
      <c r="Q26" s="357">
        <v>2.7789542488986369E-2</v>
      </c>
      <c r="R26" s="356">
        <v>1340.03269</v>
      </c>
      <c r="S26" s="357">
        <v>2.7437576278760343E-2</v>
      </c>
      <c r="T26" s="356">
        <v>1044.4701</v>
      </c>
      <c r="U26" s="357">
        <v>2.7699986530764494E-2</v>
      </c>
      <c r="V26" s="356">
        <v>47.85633</v>
      </c>
      <c r="W26" s="357">
        <v>3.1842060921822143E-3</v>
      </c>
      <c r="X26" s="356">
        <v>0</v>
      </c>
      <c r="Y26" s="357">
        <v>0</v>
      </c>
      <c r="Z26" s="356">
        <v>0</v>
      </c>
      <c r="AA26" s="357">
        <v>0</v>
      </c>
      <c r="AB26" s="356">
        <v>0</v>
      </c>
      <c r="AC26" s="357">
        <v>0</v>
      </c>
      <c r="AD26" s="356">
        <v>0</v>
      </c>
      <c r="AE26" s="357">
        <v>0</v>
      </c>
      <c r="AF26" s="356">
        <v>0</v>
      </c>
      <c r="AG26" s="357">
        <v>0</v>
      </c>
      <c r="AH26" s="356">
        <v>0</v>
      </c>
      <c r="AI26" s="357">
        <v>0</v>
      </c>
      <c r="AJ26" s="356">
        <v>0</v>
      </c>
      <c r="AK26" s="357">
        <v>0</v>
      </c>
      <c r="AL26" s="356">
        <v>0</v>
      </c>
      <c r="AM26" s="357">
        <v>0</v>
      </c>
      <c r="AN26" s="356">
        <v>0</v>
      </c>
      <c r="AO26" s="357">
        <v>0</v>
      </c>
      <c r="AP26" s="356">
        <v>0</v>
      </c>
      <c r="AQ26" s="357">
        <v>0</v>
      </c>
      <c r="AR26" s="356">
        <v>4317.0938100000003</v>
      </c>
      <c r="AS26" s="357">
        <v>1.5318734227026553E-2</v>
      </c>
    </row>
    <row r="27" spans="1:45" ht="39">
      <c r="A27" s="344" t="s">
        <v>416</v>
      </c>
      <c r="B27" s="356">
        <v>413.75322000000006</v>
      </c>
      <c r="C27" s="357">
        <v>7.3215754271218153E-2</v>
      </c>
      <c r="D27" s="356">
        <v>357.49695999999994</v>
      </c>
      <c r="E27" s="357">
        <v>6.69636881452534E-2</v>
      </c>
      <c r="F27" s="356">
        <v>246.17234999999999</v>
      </c>
      <c r="G27" s="357">
        <v>5.367871422449081E-2</v>
      </c>
      <c r="H27" s="356">
        <v>1272.53548</v>
      </c>
      <c r="I27" s="357">
        <v>6.7170037331258245E-2</v>
      </c>
      <c r="J27" s="356">
        <v>34.142530000000001</v>
      </c>
      <c r="K27" s="357">
        <v>2.2951828642863416E-2</v>
      </c>
      <c r="L27" s="356">
        <v>2567.1689300000003</v>
      </c>
      <c r="M27" s="357">
        <v>7.4213945784414453E-2</v>
      </c>
      <c r="N27" s="356">
        <v>1253.89363</v>
      </c>
      <c r="O27" s="357">
        <v>6.6304520243499476E-2</v>
      </c>
      <c r="P27" s="356">
        <v>1229.6904299999999</v>
      </c>
      <c r="Q27" s="357">
        <v>7.8880055653715309E-2</v>
      </c>
      <c r="R27" s="356">
        <v>3831.9639700000002</v>
      </c>
      <c r="S27" s="357">
        <v>7.8460626004830017E-2</v>
      </c>
      <c r="T27" s="356">
        <v>2975.4602100000002</v>
      </c>
      <c r="U27" s="357">
        <v>7.8911026500256637E-2</v>
      </c>
      <c r="V27" s="356">
        <v>1505.1875899999998</v>
      </c>
      <c r="W27" s="357">
        <v>0.10015033526296448</v>
      </c>
      <c r="X27" s="356">
        <v>143.95195999999999</v>
      </c>
      <c r="Y27" s="357">
        <v>0.14136122158314793</v>
      </c>
      <c r="Z27" s="356">
        <v>752.89558999999986</v>
      </c>
      <c r="AA27" s="357">
        <v>0.10908533273099832</v>
      </c>
      <c r="AB27" s="356">
        <v>2582.58088</v>
      </c>
      <c r="AC27" s="357">
        <v>0.16197495171350201</v>
      </c>
      <c r="AD27" s="356">
        <v>191.25701000000004</v>
      </c>
      <c r="AE27" s="357">
        <v>0.21763993441841617</v>
      </c>
      <c r="AF27" s="356">
        <v>73.413869999999989</v>
      </c>
      <c r="AG27" s="357">
        <v>0.10884204484874242</v>
      </c>
      <c r="AH27" s="356">
        <v>796.52740000000006</v>
      </c>
      <c r="AI27" s="357">
        <v>8.3172218937615602E-2</v>
      </c>
      <c r="AJ27" s="356">
        <v>1011.16574</v>
      </c>
      <c r="AK27" s="357">
        <v>7.9054088596382674E-2</v>
      </c>
      <c r="AL27" s="356">
        <v>571.74358999999993</v>
      </c>
      <c r="AM27" s="357">
        <v>7.9202419219615391E-2</v>
      </c>
      <c r="AN27" s="356">
        <v>836.56024000000002</v>
      </c>
      <c r="AO27" s="357">
        <v>8.4550869565410303E-2</v>
      </c>
      <c r="AP27" s="356">
        <v>798.05667000000005</v>
      </c>
      <c r="AQ27" s="357">
        <v>7.7904712550950037E-2</v>
      </c>
      <c r="AR27" s="356">
        <v>23445.618250000003</v>
      </c>
      <c r="AS27" s="357">
        <v>8.3194206697137632E-2</v>
      </c>
    </row>
    <row r="28" spans="1:45" ht="19.5">
      <c r="A28" s="345" t="s">
        <v>410</v>
      </c>
      <c r="B28" s="356">
        <v>123.435</v>
      </c>
      <c r="C28" s="357">
        <v>2.1842456303948068E-2</v>
      </c>
      <c r="D28" s="356">
        <v>61.223759999999999</v>
      </c>
      <c r="E28" s="357">
        <v>1.1467982194085903E-2</v>
      </c>
      <c r="F28" s="356">
        <v>0</v>
      </c>
      <c r="G28" s="357">
        <v>0</v>
      </c>
      <c r="H28" s="356">
        <v>296.24400000000003</v>
      </c>
      <c r="I28" s="357">
        <v>1.563706541145813E-2</v>
      </c>
      <c r="J28" s="356">
        <v>36.365759999999995</v>
      </c>
      <c r="K28" s="357">
        <v>2.4446363289056097E-2</v>
      </c>
      <c r="L28" s="356">
        <v>344.63052000000005</v>
      </c>
      <c r="M28" s="357">
        <v>9.9628779501217176E-3</v>
      </c>
      <c r="N28" s="356">
        <v>325.86840000000001</v>
      </c>
      <c r="O28" s="357">
        <v>1.7231563673002138E-2</v>
      </c>
      <c r="P28" s="356">
        <v>2799.3053000000004</v>
      </c>
      <c r="Q28" s="357">
        <v>0.17956499657864322</v>
      </c>
      <c r="R28" s="356">
        <v>8340.4791700000005</v>
      </c>
      <c r="S28" s="357">
        <v>0.17077384390397726</v>
      </c>
      <c r="T28" s="356">
        <v>6273.801379999999</v>
      </c>
      <c r="U28" s="357">
        <v>0.1663850537441825</v>
      </c>
      <c r="V28" s="356">
        <v>2857.8039899999999</v>
      </c>
      <c r="W28" s="357">
        <v>0.19014907485009067</v>
      </c>
      <c r="X28" s="356">
        <v>0</v>
      </c>
      <c r="Y28" s="357">
        <v>0</v>
      </c>
      <c r="Z28" s="356">
        <v>0</v>
      </c>
      <c r="AA28" s="357">
        <v>0</v>
      </c>
      <c r="AB28" s="356">
        <v>0</v>
      </c>
      <c r="AC28" s="357">
        <v>0</v>
      </c>
      <c r="AD28" s="356">
        <v>0</v>
      </c>
      <c r="AE28" s="357">
        <v>0</v>
      </c>
      <c r="AF28" s="356">
        <v>0</v>
      </c>
      <c r="AG28" s="357">
        <v>0</v>
      </c>
      <c r="AH28" s="356">
        <v>0</v>
      </c>
      <c r="AI28" s="357">
        <v>0</v>
      </c>
      <c r="AJ28" s="356">
        <v>195.29599999999999</v>
      </c>
      <c r="AK28" s="357">
        <v>1.5268463591853052E-2</v>
      </c>
      <c r="AL28" s="356">
        <v>97.647999999999996</v>
      </c>
      <c r="AM28" s="357">
        <v>1.3526969024623442E-2</v>
      </c>
      <c r="AN28" s="356">
        <v>166.0016</v>
      </c>
      <c r="AO28" s="357">
        <v>1.6777727362765192E-2</v>
      </c>
      <c r="AP28" s="356">
        <v>0</v>
      </c>
      <c r="AQ28" s="357">
        <v>0</v>
      </c>
      <c r="AR28" s="356">
        <v>21918.102880000002</v>
      </c>
      <c r="AS28" s="357">
        <v>7.777398582389046E-2</v>
      </c>
    </row>
    <row r="29" spans="1:45" ht="19.5">
      <c r="A29" s="343" t="s">
        <v>411</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c r="AH29" s="356">
        <v>0</v>
      </c>
      <c r="AI29" s="357">
        <v>0</v>
      </c>
      <c r="AJ29" s="356">
        <v>0</v>
      </c>
      <c r="AK29" s="357">
        <v>0</v>
      </c>
      <c r="AL29" s="356">
        <v>0</v>
      </c>
      <c r="AM29" s="357">
        <v>0</v>
      </c>
      <c r="AN29" s="356">
        <v>0</v>
      </c>
      <c r="AO29" s="357">
        <v>0</v>
      </c>
      <c r="AP29" s="356">
        <v>0</v>
      </c>
      <c r="AQ29" s="357">
        <v>0</v>
      </c>
      <c r="AR29" s="356">
        <v>0</v>
      </c>
      <c r="AS29" s="357">
        <v>0</v>
      </c>
    </row>
    <row r="30" spans="1:45" s="994" customFormat="1" ht="19.5">
      <c r="A30" s="343" t="s">
        <v>1594</v>
      </c>
      <c r="B30" s="356">
        <v>0</v>
      </c>
      <c r="C30" s="357">
        <v>0</v>
      </c>
      <c r="D30" s="356">
        <v>0</v>
      </c>
      <c r="E30" s="357">
        <v>0</v>
      </c>
      <c r="F30" s="356">
        <v>0</v>
      </c>
      <c r="G30" s="357">
        <v>0</v>
      </c>
      <c r="H30" s="356">
        <v>0</v>
      </c>
      <c r="I30" s="357">
        <v>0</v>
      </c>
      <c r="J30" s="356">
        <v>0</v>
      </c>
      <c r="K30" s="357">
        <v>0</v>
      </c>
      <c r="L30" s="356">
        <v>0</v>
      </c>
      <c r="M30" s="357">
        <v>0</v>
      </c>
      <c r="N30" s="356">
        <v>0</v>
      </c>
      <c r="O30" s="357">
        <v>0</v>
      </c>
      <c r="P30" s="356">
        <v>0</v>
      </c>
      <c r="Q30" s="357">
        <v>0</v>
      </c>
      <c r="R30" s="356">
        <v>0</v>
      </c>
      <c r="S30" s="357">
        <v>0</v>
      </c>
      <c r="T30" s="356">
        <v>0</v>
      </c>
      <c r="U30" s="357">
        <v>0</v>
      </c>
      <c r="V30" s="356">
        <v>0</v>
      </c>
      <c r="W30" s="357">
        <v>0</v>
      </c>
      <c r="X30" s="356">
        <v>0</v>
      </c>
      <c r="Y30" s="357">
        <v>0</v>
      </c>
      <c r="Z30" s="356">
        <v>0</v>
      </c>
      <c r="AA30" s="357">
        <v>0</v>
      </c>
      <c r="AB30" s="356">
        <v>0</v>
      </c>
      <c r="AC30" s="357">
        <v>0</v>
      </c>
      <c r="AD30" s="356">
        <v>0</v>
      </c>
      <c r="AE30" s="357">
        <v>0</v>
      </c>
      <c r="AF30" s="356">
        <v>0</v>
      </c>
      <c r="AG30" s="357">
        <v>0</v>
      </c>
      <c r="AH30" s="356">
        <v>0</v>
      </c>
      <c r="AI30" s="357">
        <v>0</v>
      </c>
      <c r="AJ30" s="356">
        <v>0</v>
      </c>
      <c r="AK30" s="357">
        <v>0</v>
      </c>
      <c r="AL30" s="356">
        <v>0</v>
      </c>
      <c r="AM30" s="357">
        <v>0</v>
      </c>
      <c r="AN30" s="356">
        <v>0</v>
      </c>
      <c r="AO30" s="357">
        <v>0</v>
      </c>
      <c r="AP30" s="356">
        <v>0</v>
      </c>
      <c r="AQ30" s="357">
        <v>0</v>
      </c>
      <c r="AR30" s="356">
        <v>0</v>
      </c>
      <c r="AS30" s="357">
        <v>0</v>
      </c>
    </row>
    <row r="31" spans="1:45" ht="19.5">
      <c r="A31" s="343" t="s">
        <v>417</v>
      </c>
      <c r="B31" s="356">
        <v>0</v>
      </c>
      <c r="C31" s="357">
        <v>0</v>
      </c>
      <c r="D31" s="356">
        <v>0</v>
      </c>
      <c r="E31" s="357">
        <v>0</v>
      </c>
      <c r="F31" s="356">
        <v>0</v>
      </c>
      <c r="G31" s="357">
        <v>0</v>
      </c>
      <c r="H31" s="356">
        <v>0</v>
      </c>
      <c r="I31" s="357">
        <v>0</v>
      </c>
      <c r="J31" s="356">
        <v>0</v>
      </c>
      <c r="K31" s="357">
        <v>0</v>
      </c>
      <c r="L31" s="356">
        <v>0</v>
      </c>
      <c r="M31" s="357">
        <v>0</v>
      </c>
      <c r="N31" s="356">
        <v>0</v>
      </c>
      <c r="O31" s="357">
        <v>0</v>
      </c>
      <c r="P31" s="356">
        <v>0</v>
      </c>
      <c r="Q31" s="357">
        <v>0</v>
      </c>
      <c r="R31" s="356">
        <v>0</v>
      </c>
      <c r="S31" s="357">
        <v>0</v>
      </c>
      <c r="T31" s="356">
        <v>0</v>
      </c>
      <c r="U31" s="357">
        <v>0</v>
      </c>
      <c r="V31" s="356">
        <v>0</v>
      </c>
      <c r="W31" s="357">
        <v>0</v>
      </c>
      <c r="X31" s="356">
        <v>0</v>
      </c>
      <c r="Y31" s="357">
        <v>0</v>
      </c>
      <c r="Z31" s="356">
        <v>0</v>
      </c>
      <c r="AA31" s="357">
        <v>0</v>
      </c>
      <c r="AB31" s="356">
        <v>0</v>
      </c>
      <c r="AC31" s="357">
        <v>0</v>
      </c>
      <c r="AD31" s="356">
        <v>0</v>
      </c>
      <c r="AE31" s="357">
        <v>0</v>
      </c>
      <c r="AF31" s="356">
        <v>0</v>
      </c>
      <c r="AG31" s="357">
        <v>0</v>
      </c>
      <c r="AH31" s="356">
        <v>0</v>
      </c>
      <c r="AI31" s="357">
        <v>0</v>
      </c>
      <c r="AJ31" s="356">
        <v>69.195639999999997</v>
      </c>
      <c r="AK31" s="357">
        <v>5.4097939028703648E-3</v>
      </c>
      <c r="AL31" s="356">
        <v>38.915980000000005</v>
      </c>
      <c r="AM31" s="357">
        <v>5.3909476489315241E-3</v>
      </c>
      <c r="AN31" s="356">
        <v>54.942729999999997</v>
      </c>
      <c r="AO31" s="357">
        <v>5.553043732747274E-3</v>
      </c>
      <c r="AP31" s="356">
        <v>57.563139999999997</v>
      </c>
      <c r="AQ31" s="357">
        <v>5.619199793455887E-3</v>
      </c>
      <c r="AR31" s="356">
        <v>220.61749</v>
      </c>
      <c r="AS31" s="357">
        <v>7.8283698336953399E-4</v>
      </c>
    </row>
    <row r="32" spans="1:45" ht="18">
      <c r="A32" s="336" t="s">
        <v>418</v>
      </c>
      <c r="B32" s="354">
        <v>5664.4182099999998</v>
      </c>
      <c r="C32" s="355">
        <v>1.0023478530336836</v>
      </c>
      <c r="D32" s="354">
        <v>5350.8825299999999</v>
      </c>
      <c r="E32" s="355">
        <v>1.002287765022686</v>
      </c>
      <c r="F32" s="354">
        <v>4593.9702100000004</v>
      </c>
      <c r="G32" s="355">
        <v>1.0017307551331986</v>
      </c>
      <c r="H32" s="354">
        <v>18984.222120000002</v>
      </c>
      <c r="I32" s="355">
        <v>1.0020710059143487</v>
      </c>
      <c r="J32" s="354">
        <v>1496.8655100000001</v>
      </c>
      <c r="K32" s="355">
        <v>1.0062464816442236</v>
      </c>
      <c r="L32" s="354">
        <v>34665.877950000002</v>
      </c>
      <c r="M32" s="355">
        <v>1.0021512634738956</v>
      </c>
      <c r="N32" s="354">
        <v>18960.951110000002</v>
      </c>
      <c r="O32" s="355">
        <v>1.0026343037638679</v>
      </c>
      <c r="P32" s="354">
        <v>15634.403869999998</v>
      </c>
      <c r="Q32" s="355">
        <v>1.0028887086469902</v>
      </c>
      <c r="R32" s="354">
        <v>48968.892319999999</v>
      </c>
      <c r="S32" s="355">
        <v>1.0026529414863763</v>
      </c>
      <c r="T32" s="354">
        <v>37801.856849999996</v>
      </c>
      <c r="U32" s="355">
        <v>1.0025283879192783</v>
      </c>
      <c r="V32" s="354">
        <v>15063.72993</v>
      </c>
      <c r="W32" s="355">
        <v>1.0022920816137293</v>
      </c>
      <c r="X32" s="354">
        <v>1019.3280399999999</v>
      </c>
      <c r="Y32" s="355">
        <v>1.0009829454795605</v>
      </c>
      <c r="Z32" s="354">
        <v>6916.38933</v>
      </c>
      <c r="AA32" s="355">
        <v>1.0020999476968335</v>
      </c>
      <c r="AB32" s="354">
        <v>15968.86312</v>
      </c>
      <c r="AC32" s="355">
        <v>1.0015391397079976</v>
      </c>
      <c r="AD32" s="354">
        <v>879.74651999999992</v>
      </c>
      <c r="AE32" s="355">
        <v>1.0011030441060949</v>
      </c>
      <c r="AF32" s="354">
        <v>675.29256000000009</v>
      </c>
      <c r="AG32" s="355">
        <v>1.0011762505033737</v>
      </c>
      <c r="AH32" s="354">
        <v>9602.4343599999993</v>
      </c>
      <c r="AI32" s="355">
        <v>1.0026720649208083</v>
      </c>
      <c r="AJ32" s="354">
        <v>12872.84316</v>
      </c>
      <c r="AK32" s="355">
        <v>1.0064135318290934</v>
      </c>
      <c r="AL32" s="354">
        <v>7294.5636799999993</v>
      </c>
      <c r="AM32" s="355">
        <v>1.0105003374109369</v>
      </c>
      <c r="AN32" s="354">
        <v>9952.8667399999995</v>
      </c>
      <c r="AO32" s="355">
        <v>1.0059329828245847</v>
      </c>
      <c r="AP32" s="354">
        <v>10300.55444</v>
      </c>
      <c r="AQ32" s="355">
        <v>1.0055197367921405</v>
      </c>
      <c r="AR32" s="354">
        <v>282668.95256000001</v>
      </c>
      <c r="AS32" s="355">
        <v>1.0030197973619241</v>
      </c>
    </row>
    <row r="33" spans="1:45" ht="19.5">
      <c r="A33" s="343" t="s">
        <v>419</v>
      </c>
      <c r="B33" s="356">
        <v>13.268069999999998</v>
      </c>
      <c r="C33" s="357">
        <v>2.3478530336835113E-3</v>
      </c>
      <c r="D33" s="356">
        <v>12.213619999999999</v>
      </c>
      <c r="E33" s="357">
        <v>2.2877650226861509E-3</v>
      </c>
      <c r="F33" s="356">
        <v>7.9373000000000005</v>
      </c>
      <c r="G33" s="357">
        <v>1.7307551331985536E-3</v>
      </c>
      <c r="H33" s="356">
        <v>39.23518</v>
      </c>
      <c r="I33" s="357">
        <v>2.0710059143487589E-3</v>
      </c>
      <c r="J33" s="356">
        <v>9.2920999999999996</v>
      </c>
      <c r="K33" s="357">
        <v>6.2464816442235277E-3</v>
      </c>
      <c r="L33" s="356">
        <v>74.415349999999989</v>
      </c>
      <c r="M33" s="357">
        <v>2.1512634738954342E-3</v>
      </c>
      <c r="N33" s="356">
        <v>49.817669999999993</v>
      </c>
      <c r="O33" s="357">
        <v>2.6343037638678936E-3</v>
      </c>
      <c r="P33" s="356">
        <v>45.033149999999999</v>
      </c>
      <c r="Q33" s="357">
        <v>2.8887086469902104E-3</v>
      </c>
      <c r="R33" s="356">
        <v>129.56787</v>
      </c>
      <c r="S33" s="357">
        <v>2.6529414863763539E-3</v>
      </c>
      <c r="T33" s="356">
        <v>95.336710000000011</v>
      </c>
      <c r="U33" s="357">
        <v>2.5283879192783032E-3</v>
      </c>
      <c r="V33" s="356">
        <v>34.448339999999995</v>
      </c>
      <c r="W33" s="357">
        <v>2.2920816137293487E-3</v>
      </c>
      <c r="X33" s="356">
        <v>1.0009600000000001</v>
      </c>
      <c r="Y33" s="357">
        <v>9.8294547956045736E-4</v>
      </c>
      <c r="Z33" s="356">
        <v>14.49362</v>
      </c>
      <c r="AA33" s="357">
        <v>2.0999476968335705E-3</v>
      </c>
      <c r="AB33" s="356">
        <v>24.54054</v>
      </c>
      <c r="AC33" s="357">
        <v>1.5391397079975535E-3</v>
      </c>
      <c r="AD33" s="356">
        <v>0.96933000000000002</v>
      </c>
      <c r="AE33" s="357">
        <v>1.1030441060947431E-3</v>
      </c>
      <c r="AF33" s="356">
        <v>0.79337999999999997</v>
      </c>
      <c r="AG33" s="357">
        <v>1.1762505033734807E-3</v>
      </c>
      <c r="AH33" s="356">
        <v>25.589950000000002</v>
      </c>
      <c r="AI33" s="357">
        <v>2.6720649208082938E-3</v>
      </c>
      <c r="AJ33" s="356">
        <v>82.034259999999989</v>
      </c>
      <c r="AK33" s="357">
        <v>6.4135318290933097E-3</v>
      </c>
      <c r="AL33" s="356">
        <v>75.799459999999996</v>
      </c>
      <c r="AM33" s="357">
        <v>1.0500337410937075E-2</v>
      </c>
      <c r="AN33" s="356">
        <v>58.701910000000005</v>
      </c>
      <c r="AO33" s="357">
        <v>5.9329828245847007E-3</v>
      </c>
      <c r="AP33" s="356">
        <v>56.544239999999995</v>
      </c>
      <c r="AQ33" s="357">
        <v>5.51973679214025E-3</v>
      </c>
      <c r="AR33" s="356">
        <v>851.03300999999965</v>
      </c>
      <c r="AS33" s="357">
        <v>3.0197973619239984E-3</v>
      </c>
    </row>
    <row r="34" spans="1:45" ht="22.5" customHeight="1">
      <c r="A34" s="832" t="s">
        <v>420</v>
      </c>
      <c r="B34" s="833">
        <v>5651.1501399999997</v>
      </c>
      <c r="C34" s="834">
        <v>1</v>
      </c>
      <c r="D34" s="833">
        <v>5338.6689100000003</v>
      </c>
      <c r="E34" s="834">
        <v>1</v>
      </c>
      <c r="F34" s="833">
        <v>4586.0329099999999</v>
      </c>
      <c r="G34" s="834">
        <v>1</v>
      </c>
      <c r="H34" s="833">
        <v>18944.986940000003</v>
      </c>
      <c r="I34" s="834">
        <v>1</v>
      </c>
      <c r="J34" s="833">
        <v>1487.57341</v>
      </c>
      <c r="K34" s="834">
        <v>1</v>
      </c>
      <c r="L34" s="833">
        <v>34591.462599999999</v>
      </c>
      <c r="M34" s="834">
        <v>1</v>
      </c>
      <c r="N34" s="833">
        <v>18911.133440000001</v>
      </c>
      <c r="O34" s="834">
        <v>1</v>
      </c>
      <c r="P34" s="833">
        <v>15589.370719999999</v>
      </c>
      <c r="Q34" s="834">
        <v>1</v>
      </c>
      <c r="R34" s="833">
        <v>48839.32445</v>
      </c>
      <c r="S34" s="834">
        <v>1</v>
      </c>
      <c r="T34" s="833">
        <v>37706.520139999993</v>
      </c>
      <c r="U34" s="834">
        <v>1</v>
      </c>
      <c r="V34" s="833">
        <v>15029.281590000001</v>
      </c>
      <c r="W34" s="834">
        <v>1</v>
      </c>
      <c r="X34" s="833">
        <v>1018.3270799999999</v>
      </c>
      <c r="Y34" s="834">
        <v>1</v>
      </c>
      <c r="Z34" s="833">
        <v>6901.8957099999998</v>
      </c>
      <c r="AA34" s="834">
        <v>1</v>
      </c>
      <c r="AB34" s="833">
        <v>15944.32258</v>
      </c>
      <c r="AC34" s="834">
        <v>1</v>
      </c>
      <c r="AD34" s="833">
        <v>878.77718999999991</v>
      </c>
      <c r="AE34" s="834">
        <v>1</v>
      </c>
      <c r="AF34" s="833">
        <v>674.49918000000002</v>
      </c>
      <c r="AG34" s="834">
        <v>1</v>
      </c>
      <c r="AH34" s="833">
        <v>9576.8444099999997</v>
      </c>
      <c r="AI34" s="834">
        <v>1</v>
      </c>
      <c r="AJ34" s="833">
        <v>12790.8089</v>
      </c>
      <c r="AK34" s="834">
        <v>1</v>
      </c>
      <c r="AL34" s="833">
        <v>7218.76422</v>
      </c>
      <c r="AM34" s="834">
        <v>1</v>
      </c>
      <c r="AN34" s="833">
        <v>9894.1648299999997</v>
      </c>
      <c r="AO34" s="834">
        <v>1</v>
      </c>
      <c r="AP34" s="833">
        <v>10244.010199999999</v>
      </c>
      <c r="AQ34" s="834">
        <v>1</v>
      </c>
      <c r="AR34" s="833">
        <v>281817.91954999999</v>
      </c>
      <c r="AS34" s="834">
        <v>1</v>
      </c>
    </row>
    <row r="35" spans="1:45" ht="19.5">
      <c r="A35" s="345" t="s">
        <v>421</v>
      </c>
      <c r="B35" s="356">
        <v>-4.8631599999999997</v>
      </c>
      <c r="C35" s="357">
        <v>-8.6056110340752682E-4</v>
      </c>
      <c r="D35" s="356">
        <v>-4.6651300000000004</v>
      </c>
      <c r="E35" s="357">
        <v>-8.7383766977225798E-4</v>
      </c>
      <c r="F35" s="356">
        <v>-1.38228</v>
      </c>
      <c r="G35" s="357">
        <v>-3.0141083309408699E-4</v>
      </c>
      <c r="H35" s="356">
        <v>-13.67531</v>
      </c>
      <c r="I35" s="357">
        <v>-7.2184320017272064E-4</v>
      </c>
      <c r="J35" s="356">
        <v>0</v>
      </c>
      <c r="K35" s="357">
        <v>0</v>
      </c>
      <c r="L35" s="356">
        <v>-27.327940000000002</v>
      </c>
      <c r="M35" s="357">
        <v>-7.9001978944943495E-4</v>
      </c>
      <c r="N35" s="356">
        <v>-12.45745</v>
      </c>
      <c r="O35" s="357">
        <v>-6.587362962417973E-4</v>
      </c>
      <c r="P35" s="356">
        <v>-19.580449999999999</v>
      </c>
      <c r="Q35" s="357">
        <v>-1.2560128533526849E-3</v>
      </c>
      <c r="R35" s="356">
        <v>-61.188900000000004</v>
      </c>
      <c r="S35" s="357">
        <v>-1.252861309796434E-3</v>
      </c>
      <c r="T35" s="356">
        <v>-46.503569999999996</v>
      </c>
      <c r="U35" s="357">
        <v>-1.2333031482973651E-3</v>
      </c>
      <c r="V35" s="356">
        <v>-19.580449999999999</v>
      </c>
      <c r="W35" s="357">
        <v>-1.3028200904179079E-3</v>
      </c>
      <c r="X35" s="356">
        <v>0</v>
      </c>
      <c r="Y35" s="357">
        <v>0</v>
      </c>
      <c r="Z35" s="356">
        <v>0</v>
      </c>
      <c r="AA35" s="357">
        <v>0</v>
      </c>
      <c r="AB35" s="356">
        <v>0</v>
      </c>
      <c r="AC35" s="357">
        <v>0</v>
      </c>
      <c r="AD35" s="356">
        <v>0</v>
      </c>
      <c r="AE35" s="357">
        <v>0</v>
      </c>
      <c r="AF35" s="356">
        <v>0</v>
      </c>
      <c r="AG35" s="357">
        <v>0</v>
      </c>
      <c r="AH35" s="356">
        <v>0</v>
      </c>
      <c r="AI35" s="357">
        <v>0</v>
      </c>
      <c r="AJ35" s="356">
        <v>26.491049999999998</v>
      </c>
      <c r="AK35" s="357">
        <v>2.0711004446325515E-3</v>
      </c>
      <c r="AL35" s="356">
        <v>14.858919999999999</v>
      </c>
      <c r="AM35" s="357">
        <v>2.0583744734081369E-3</v>
      </c>
      <c r="AN35" s="356">
        <v>16.12171</v>
      </c>
      <c r="AO35" s="357">
        <v>1.6294159514219453E-3</v>
      </c>
      <c r="AP35" s="356">
        <v>18.085709999999999</v>
      </c>
      <c r="AQ35" s="357">
        <v>1.7654912135874289E-3</v>
      </c>
      <c r="AR35" s="356">
        <v>-135.66724999999997</v>
      </c>
      <c r="AS35" s="357">
        <v>-4.8140036735999664E-4</v>
      </c>
    </row>
    <row r="36" spans="1:45" ht="28.5">
      <c r="A36" s="345" t="s">
        <v>422</v>
      </c>
      <c r="B36" s="356">
        <v>0</v>
      </c>
      <c r="C36" s="357">
        <v>0</v>
      </c>
      <c r="D36" s="356">
        <v>0</v>
      </c>
      <c r="E36" s="357">
        <v>0</v>
      </c>
      <c r="F36" s="356">
        <v>0</v>
      </c>
      <c r="G36" s="357">
        <v>0</v>
      </c>
      <c r="H36" s="356">
        <v>0</v>
      </c>
      <c r="I36" s="357">
        <v>0</v>
      </c>
      <c r="J36" s="356">
        <v>0</v>
      </c>
      <c r="K36" s="357">
        <v>0</v>
      </c>
      <c r="L36" s="356">
        <v>0</v>
      </c>
      <c r="M36" s="357">
        <v>0</v>
      </c>
      <c r="N36" s="356">
        <v>0</v>
      </c>
      <c r="O36" s="357">
        <v>0</v>
      </c>
      <c r="P36" s="356">
        <v>0</v>
      </c>
      <c r="Q36" s="357">
        <v>0</v>
      </c>
      <c r="R36" s="356">
        <v>0</v>
      </c>
      <c r="S36" s="357">
        <v>0</v>
      </c>
      <c r="T36" s="356">
        <v>0</v>
      </c>
      <c r="U36" s="357">
        <v>0</v>
      </c>
      <c r="V36" s="356">
        <v>0</v>
      </c>
      <c r="W36" s="357">
        <v>0</v>
      </c>
      <c r="X36" s="356">
        <v>0</v>
      </c>
      <c r="Y36" s="357">
        <v>0</v>
      </c>
      <c r="Z36" s="356">
        <v>0</v>
      </c>
      <c r="AA36" s="357">
        <v>0</v>
      </c>
      <c r="AB36" s="356">
        <v>0</v>
      </c>
      <c r="AC36" s="357">
        <v>0</v>
      </c>
      <c r="AD36" s="356">
        <v>0</v>
      </c>
      <c r="AE36" s="357">
        <v>0</v>
      </c>
      <c r="AF36" s="356">
        <v>0</v>
      </c>
      <c r="AG36" s="357">
        <v>0</v>
      </c>
      <c r="AH36" s="356">
        <v>0</v>
      </c>
      <c r="AI36" s="357">
        <v>0</v>
      </c>
      <c r="AJ36" s="356">
        <v>0</v>
      </c>
      <c r="AK36" s="357">
        <v>0</v>
      </c>
      <c r="AL36" s="356">
        <v>0</v>
      </c>
      <c r="AM36" s="357">
        <v>0</v>
      </c>
      <c r="AN36" s="356">
        <v>0</v>
      </c>
      <c r="AO36" s="357">
        <v>0</v>
      </c>
      <c r="AP36" s="356">
        <v>0</v>
      </c>
      <c r="AQ36" s="357">
        <v>0</v>
      </c>
      <c r="AR36" s="356">
        <v>0</v>
      </c>
      <c r="AS36" s="357">
        <v>0</v>
      </c>
    </row>
    <row r="37" spans="1:45" ht="12.75" customHeight="1">
      <c r="A37" s="33" t="s">
        <v>503</v>
      </c>
      <c r="B37" s="33"/>
      <c r="C37" s="33"/>
    </row>
    <row r="39" spans="1:45">
      <c r="A39" s="570" t="s">
        <v>81</v>
      </c>
      <c r="B39" s="570"/>
      <c r="C39" s="570"/>
      <c r="AS39" s="24" t="s">
        <v>902</v>
      </c>
    </row>
    <row r="41" spans="1:45" ht="12.75" customHeight="1"/>
    <row r="42" spans="1:45" ht="15" customHeight="1">
      <c r="AM42" s="994"/>
      <c r="AN42" s="994"/>
      <c r="AP42" s="994"/>
      <c r="AQ42" s="994"/>
    </row>
    <row r="52" spans="1:3">
      <c r="A52" s="33"/>
      <c r="B52" s="33"/>
      <c r="C52" s="33"/>
    </row>
    <row r="53" spans="1:3">
      <c r="A53" s="495"/>
      <c r="B53" s="495"/>
      <c r="C53" s="495"/>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1" t="s">
        <v>1162</v>
      </c>
      <c r="B1" s="550"/>
      <c r="C1" s="550"/>
      <c r="D1" s="550"/>
      <c r="E1" s="550"/>
      <c r="F1" s="550"/>
      <c r="G1" s="508"/>
      <c r="H1" s="508"/>
      <c r="I1" s="508"/>
    </row>
    <row r="2" spans="1:9">
      <c r="A2" s="552" t="s">
        <v>1163</v>
      </c>
      <c r="B2" s="550"/>
      <c r="C2" s="550"/>
      <c r="D2" s="550"/>
      <c r="E2" s="550"/>
      <c r="F2" s="550"/>
      <c r="G2" s="508"/>
      <c r="H2" s="508"/>
      <c r="I2" s="508"/>
    </row>
    <row r="4" spans="1:9">
      <c r="A4" s="57" t="s">
        <v>83</v>
      </c>
      <c r="E4" s="57" t="s">
        <v>85</v>
      </c>
      <c r="I4" s="58"/>
    </row>
    <row r="5" spans="1:9">
      <c r="A5" s="507" t="s">
        <v>84</v>
      </c>
      <c r="E5" s="507" t="s">
        <v>86</v>
      </c>
      <c r="I5" s="59"/>
    </row>
    <row r="7" spans="1:9">
      <c r="A7" s="57" t="s">
        <v>1495</v>
      </c>
      <c r="B7" s="57"/>
      <c r="C7" s="57"/>
      <c r="D7" s="57"/>
      <c r="E7" s="57" t="s">
        <v>1496</v>
      </c>
      <c r="F7" s="57"/>
      <c r="G7" s="57"/>
      <c r="I7" s="57"/>
    </row>
    <row r="8" spans="1:9">
      <c r="A8" s="507" t="s">
        <v>1497</v>
      </c>
      <c r="B8" s="507"/>
      <c r="C8" s="507"/>
      <c r="E8" s="507" t="s">
        <v>1498</v>
      </c>
      <c r="F8" s="507"/>
      <c r="G8" s="507"/>
      <c r="H8" s="509"/>
    </row>
    <row r="10" spans="1:9" ht="26.25" customHeight="1">
      <c r="A10" s="122" t="s">
        <v>1499</v>
      </c>
      <c r="B10" s="122" t="s">
        <v>501</v>
      </c>
      <c r="C10" s="122" t="s">
        <v>502</v>
      </c>
      <c r="E10" s="122" t="s">
        <v>1499</v>
      </c>
      <c r="F10" s="122" t="s">
        <v>501</v>
      </c>
      <c r="G10" s="122" t="s">
        <v>502</v>
      </c>
    </row>
    <row r="11" spans="1:9">
      <c r="A11" s="1106">
        <v>43830</v>
      </c>
      <c r="B11" s="79">
        <v>1521</v>
      </c>
      <c r="C11" s="79">
        <v>1513</v>
      </c>
      <c r="E11" s="1106">
        <v>43830</v>
      </c>
      <c r="F11" s="79">
        <v>7714</v>
      </c>
      <c r="G11" s="79">
        <v>7908</v>
      </c>
    </row>
    <row r="12" spans="1:9">
      <c r="A12" s="1106">
        <v>43921</v>
      </c>
      <c r="B12" s="79">
        <v>2223</v>
      </c>
      <c r="C12" s="79">
        <v>2216</v>
      </c>
      <c r="E12" s="1106">
        <v>43921</v>
      </c>
      <c r="F12" s="79">
        <v>7134</v>
      </c>
      <c r="G12" s="79">
        <v>7300</v>
      </c>
    </row>
    <row r="13" spans="1:9">
      <c r="A13" s="1106">
        <v>44012</v>
      </c>
      <c r="B13" s="79">
        <v>2632</v>
      </c>
      <c r="C13" s="79">
        <v>2624</v>
      </c>
      <c r="E13" s="1106">
        <v>44012</v>
      </c>
      <c r="F13" s="79">
        <v>6579</v>
      </c>
      <c r="G13" s="79">
        <v>6706</v>
      </c>
    </row>
    <row r="14" spans="1:9">
      <c r="A14" s="1106">
        <v>44104</v>
      </c>
      <c r="B14" s="79">
        <v>3675</v>
      </c>
      <c r="C14" s="79">
        <v>3666</v>
      </c>
      <c r="E14" s="1106">
        <v>44104</v>
      </c>
      <c r="F14" s="79">
        <v>6412</v>
      </c>
      <c r="G14" s="79">
        <v>6532</v>
      </c>
    </row>
    <row r="15" spans="1:9">
      <c r="A15" s="1106">
        <v>44196</v>
      </c>
      <c r="B15" s="79">
        <v>4427</v>
      </c>
      <c r="C15" s="79">
        <v>4419</v>
      </c>
      <c r="E15" s="1106">
        <v>44196</v>
      </c>
      <c r="F15" s="79">
        <v>6273</v>
      </c>
      <c r="G15" s="79">
        <v>6390</v>
      </c>
    </row>
    <row r="16" spans="1:9">
      <c r="A16" s="1106">
        <v>44286</v>
      </c>
      <c r="B16" s="79">
        <v>5194</v>
      </c>
      <c r="C16" s="79">
        <v>5186</v>
      </c>
      <c r="E16" s="1106">
        <v>44286</v>
      </c>
      <c r="F16" s="79">
        <v>6043</v>
      </c>
      <c r="G16" s="79">
        <v>6164</v>
      </c>
    </row>
    <row r="17" spans="1:9">
      <c r="A17" s="1106">
        <v>44377</v>
      </c>
      <c r="B17" s="79">
        <v>5769</v>
      </c>
      <c r="C17" s="79">
        <v>5761</v>
      </c>
      <c r="E17" s="1106">
        <v>44377</v>
      </c>
      <c r="F17" s="79">
        <v>5867</v>
      </c>
      <c r="G17" s="79">
        <v>5989</v>
      </c>
    </row>
    <row r="18" spans="1:9">
      <c r="A18" s="1106">
        <v>44469</v>
      </c>
      <c r="B18" s="79">
        <v>6954</v>
      </c>
      <c r="C18" s="79">
        <v>6947</v>
      </c>
      <c r="E18" s="1106">
        <v>44469</v>
      </c>
      <c r="F18" s="79">
        <v>5768</v>
      </c>
      <c r="G18" s="79">
        <v>5897</v>
      </c>
    </row>
    <row r="19" spans="1:9">
      <c r="A19" s="1106">
        <v>44561</v>
      </c>
      <c r="B19" s="79">
        <v>7820</v>
      </c>
      <c r="C19" s="79">
        <v>7813</v>
      </c>
      <c r="E19" s="1106">
        <v>44561</v>
      </c>
      <c r="F19" s="79">
        <v>5674</v>
      </c>
      <c r="G19" s="79">
        <v>5806</v>
      </c>
    </row>
    <row r="20" spans="1:9">
      <c r="A20" s="1106">
        <v>44651</v>
      </c>
      <c r="B20" s="79">
        <v>8642</v>
      </c>
      <c r="C20" s="79">
        <v>8630</v>
      </c>
      <c r="E20" s="1106">
        <v>44651</v>
      </c>
      <c r="F20" s="79">
        <v>5471</v>
      </c>
      <c r="G20" s="79">
        <v>5604</v>
      </c>
    </row>
    <row r="21" spans="1:9">
      <c r="A21" s="1106">
        <v>44742</v>
      </c>
      <c r="B21" s="79">
        <v>9205</v>
      </c>
      <c r="C21" s="79">
        <v>9192</v>
      </c>
      <c r="E21" s="1106">
        <v>44742</v>
      </c>
      <c r="F21" s="79">
        <v>5394</v>
      </c>
      <c r="G21" s="79">
        <v>5534</v>
      </c>
    </row>
    <row r="22" spans="1:9">
      <c r="A22" s="1106">
        <v>44834</v>
      </c>
      <c r="B22" s="79">
        <v>10376</v>
      </c>
      <c r="C22" s="79">
        <v>10362</v>
      </c>
      <c r="E22" s="1106">
        <v>44834</v>
      </c>
      <c r="F22" s="79">
        <v>5308</v>
      </c>
      <c r="G22" s="79">
        <v>5447</v>
      </c>
    </row>
    <row r="23" spans="1:9">
      <c r="A23" s="1106">
        <v>44926</v>
      </c>
      <c r="B23" s="79">
        <v>11113</v>
      </c>
      <c r="C23" s="79">
        <v>11097</v>
      </c>
      <c r="E23" s="1106">
        <v>44926</v>
      </c>
      <c r="F23" s="79">
        <v>5232</v>
      </c>
      <c r="G23" s="79">
        <v>5366</v>
      </c>
    </row>
    <row r="24" spans="1:9">
      <c r="A24" s="1106">
        <v>45016</v>
      </c>
      <c r="B24" s="79">
        <v>11723</v>
      </c>
      <c r="C24" s="79">
        <v>11701</v>
      </c>
      <c r="E24" s="1106">
        <v>45016</v>
      </c>
      <c r="F24" s="79">
        <v>4990</v>
      </c>
      <c r="G24" s="79">
        <v>5129</v>
      </c>
    </row>
    <row r="25" spans="1:9">
      <c r="A25" s="1106">
        <v>45107</v>
      </c>
      <c r="B25" s="79">
        <v>12006</v>
      </c>
      <c r="C25" s="79">
        <v>11982</v>
      </c>
      <c r="E25" s="1106">
        <v>45107</v>
      </c>
      <c r="F25" s="79">
        <v>4807</v>
      </c>
      <c r="G25" s="79">
        <v>4944</v>
      </c>
      <c r="H25" s="1223"/>
      <c r="I25" s="1223"/>
    </row>
    <row r="26" spans="1:9">
      <c r="A26" s="1106">
        <v>45199</v>
      </c>
      <c r="B26" s="79">
        <v>12555</v>
      </c>
      <c r="C26" s="79">
        <v>12540</v>
      </c>
      <c r="E26" s="1106">
        <v>45199</v>
      </c>
      <c r="F26" s="79">
        <v>4589</v>
      </c>
      <c r="G26" s="79">
        <v>4727</v>
      </c>
      <c r="H26" s="73"/>
      <c r="I26" s="74"/>
    </row>
    <row r="27" spans="1:9">
      <c r="A27" s="1106">
        <v>45291</v>
      </c>
      <c r="B27" s="79">
        <v>13311</v>
      </c>
      <c r="C27" s="79">
        <v>13288</v>
      </c>
      <c r="E27" s="1106">
        <v>45291</v>
      </c>
      <c r="F27" s="79">
        <v>4398</v>
      </c>
      <c r="G27" s="79">
        <v>4539</v>
      </c>
    </row>
    <row r="28" spans="1:9">
      <c r="A28" s="1106">
        <v>45382</v>
      </c>
      <c r="B28" s="79">
        <v>14015</v>
      </c>
      <c r="C28" s="79">
        <v>13993</v>
      </c>
      <c r="E28" s="1106">
        <v>45382</v>
      </c>
      <c r="F28" s="79">
        <v>4233</v>
      </c>
      <c r="G28" s="79">
        <v>4379</v>
      </c>
    </row>
    <row r="29" spans="1:9">
      <c r="A29" s="1106">
        <v>45473</v>
      </c>
      <c r="B29" s="79">
        <v>14644</v>
      </c>
      <c r="C29" s="79">
        <v>14615</v>
      </c>
      <c r="E29" s="1106">
        <v>45473</v>
      </c>
      <c r="F29" s="79">
        <v>4135</v>
      </c>
      <c r="G29" s="79">
        <v>4281</v>
      </c>
    </row>
    <row r="30" spans="1:9">
      <c r="A30" s="1106">
        <v>45565</v>
      </c>
      <c r="B30" s="79">
        <v>15983</v>
      </c>
      <c r="C30" s="79">
        <v>15953</v>
      </c>
      <c r="E30" s="1106">
        <v>45565</v>
      </c>
      <c r="F30" s="79">
        <v>4121</v>
      </c>
      <c r="G30" s="79">
        <v>4267</v>
      </c>
    </row>
    <row r="31" spans="1:9">
      <c r="A31" s="1106">
        <v>45657</v>
      </c>
      <c r="B31" s="79">
        <v>17418</v>
      </c>
      <c r="C31" s="79">
        <v>17385</v>
      </c>
      <c r="E31" s="1106">
        <v>45657</v>
      </c>
      <c r="F31" s="79">
        <v>4106</v>
      </c>
      <c r="G31" s="79">
        <v>4250</v>
      </c>
    </row>
    <row r="32" spans="1:9">
      <c r="A32" s="1106">
        <v>45747</v>
      </c>
      <c r="B32" s="79">
        <v>18866</v>
      </c>
      <c r="C32" s="79">
        <v>18833</v>
      </c>
      <c r="E32" s="1106">
        <v>45747</v>
      </c>
      <c r="F32" s="79">
        <v>4139</v>
      </c>
      <c r="G32" s="79">
        <v>4279</v>
      </c>
    </row>
    <row r="33" spans="1:9">
      <c r="A33" s="1106">
        <v>45838</v>
      </c>
      <c r="B33" s="79">
        <v>19734</v>
      </c>
      <c r="C33" s="79">
        <v>19699</v>
      </c>
      <c r="E33" s="1106">
        <v>45838</v>
      </c>
      <c r="F33" s="79">
        <v>4112</v>
      </c>
      <c r="G33" s="79">
        <v>4246</v>
      </c>
    </row>
    <row r="34" spans="1:9">
      <c r="A34" s="1106">
        <v>45930</v>
      </c>
      <c r="B34" s="79">
        <v>21412</v>
      </c>
      <c r="C34" s="79">
        <v>21375</v>
      </c>
      <c r="E34" s="1106">
        <v>45930</v>
      </c>
      <c r="F34" s="79">
        <v>4108</v>
      </c>
      <c r="G34" s="79">
        <v>4242</v>
      </c>
    </row>
    <row r="35" spans="1:9">
      <c r="A35" s="1106">
        <v>46022</v>
      </c>
      <c r="B35" s="79">
        <v>22732</v>
      </c>
      <c r="C35" s="79">
        <v>22690</v>
      </c>
      <c r="E35" s="1106">
        <v>46022</v>
      </c>
      <c r="F35" s="79">
        <v>4108</v>
      </c>
      <c r="G35" s="79">
        <v>4240</v>
      </c>
    </row>
    <row r="36" spans="1:9">
      <c r="A36" s="33" t="s">
        <v>503</v>
      </c>
      <c r="E36" s="33" t="s">
        <v>500</v>
      </c>
    </row>
    <row r="38" spans="1:9">
      <c r="A38" s="570" t="s">
        <v>81</v>
      </c>
    </row>
    <row r="40" spans="1:9">
      <c r="E40" s="33"/>
    </row>
    <row r="41" spans="1:9">
      <c r="E41" s="33"/>
    </row>
    <row r="42" spans="1:9">
      <c r="D42" s="196"/>
      <c r="E42" s="196"/>
      <c r="F42" s="196"/>
      <c r="G42" s="196"/>
      <c r="H42" s="196"/>
      <c r="I42" s="196"/>
    </row>
    <row r="44" spans="1:9">
      <c r="D44" s="197"/>
      <c r="E44" s="197"/>
      <c r="F44" s="197"/>
      <c r="G44" s="197"/>
      <c r="H44" s="197"/>
      <c r="I44" s="197"/>
    </row>
    <row r="46" spans="1:9">
      <c r="I46" s="60"/>
    </row>
    <row r="53" spans="8:8">
      <c r="H53" s="60" t="s">
        <v>903</v>
      </c>
    </row>
  </sheetData>
  <mergeCells count="1">
    <mergeCell ref="H25:I25"/>
  </mergeCells>
  <hyperlinks>
    <hyperlink ref="A38"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1" customWidth="1"/>
    <col min="2" max="2" width="14.5703125" style="771" bestFit="1" customWidth="1"/>
    <col min="3" max="3" width="12.7109375" style="771" bestFit="1" customWidth="1"/>
    <col min="4" max="4" width="12.28515625" style="771" bestFit="1" customWidth="1"/>
    <col min="5" max="5" width="28" style="771" customWidth="1"/>
    <col min="6" max="6" width="15.5703125" style="771" bestFit="1" customWidth="1"/>
    <col min="7" max="16384" width="9.140625" style="771"/>
  </cols>
  <sheetData>
    <row r="1" spans="1:6">
      <c r="A1" s="1067" t="s">
        <v>1540</v>
      </c>
      <c r="B1" s="1066"/>
      <c r="D1" s="788"/>
    </row>
    <row r="2" spans="1:6" ht="14.25" customHeight="1">
      <c r="A2" s="483" t="s">
        <v>1577</v>
      </c>
      <c r="B2" s="483"/>
      <c r="C2" s="483"/>
      <c r="D2" s="788"/>
    </row>
    <row r="3" spans="1:6" ht="76.5">
      <c r="A3" s="1061" t="s">
        <v>1511</v>
      </c>
      <c r="B3" s="1065" t="s">
        <v>1519</v>
      </c>
      <c r="C3" s="1065" t="s">
        <v>1520</v>
      </c>
      <c r="D3" s="788"/>
    </row>
    <row r="4" spans="1:6" ht="25.5">
      <c r="A4" s="1065"/>
      <c r="B4" s="1072" t="s">
        <v>1658</v>
      </c>
      <c r="C4" s="1073" t="s">
        <v>1659</v>
      </c>
      <c r="D4" s="788"/>
      <c r="E4" s="994"/>
      <c r="F4" s="996"/>
    </row>
    <row r="5" spans="1:6" ht="21.75">
      <c r="A5" s="1070" t="s">
        <v>1526</v>
      </c>
      <c r="B5" s="1062">
        <v>22690</v>
      </c>
      <c r="C5" s="1062">
        <v>5372</v>
      </c>
      <c r="D5" s="999"/>
      <c r="E5" s="994"/>
      <c r="F5" s="995"/>
    </row>
    <row r="6" spans="1:6" ht="22.5">
      <c r="A6" s="1071" t="s">
        <v>1527</v>
      </c>
      <c r="B6" s="79">
        <v>111</v>
      </c>
      <c r="C6" s="79">
        <v>23</v>
      </c>
      <c r="D6" s="999"/>
      <c r="E6" s="994"/>
      <c r="F6" s="995"/>
    </row>
    <row r="7" spans="1:6" ht="22.5">
      <c r="A7" s="1071" t="s">
        <v>1528</v>
      </c>
      <c r="B7" s="79">
        <v>26</v>
      </c>
      <c r="C7" s="79">
        <v>3</v>
      </c>
      <c r="D7" s="999"/>
      <c r="E7" s="994"/>
      <c r="F7" s="995"/>
    </row>
    <row r="8" spans="1:6" ht="22.5">
      <c r="A8" s="1071" t="s">
        <v>1529</v>
      </c>
      <c r="B8" s="79">
        <v>20374</v>
      </c>
      <c r="C8" s="79">
        <v>4953</v>
      </c>
      <c r="D8" s="999"/>
      <c r="E8" s="43"/>
      <c r="F8" s="995"/>
    </row>
    <row r="9" spans="1:6" ht="22.5">
      <c r="A9" s="1071" t="s">
        <v>1530</v>
      </c>
      <c r="B9" s="79">
        <v>2169</v>
      </c>
      <c r="C9" s="79">
        <v>391</v>
      </c>
      <c r="D9" s="999"/>
      <c r="E9" s="994"/>
      <c r="F9" s="995"/>
    </row>
    <row r="10" spans="1:6" ht="15">
      <c r="A10" s="1071" t="s">
        <v>1531</v>
      </c>
      <c r="B10" s="79">
        <v>10</v>
      </c>
      <c r="C10" s="79">
        <v>2</v>
      </c>
      <c r="D10" s="999"/>
      <c r="E10" s="994"/>
      <c r="F10" s="995"/>
    </row>
    <row r="11" spans="1:6" ht="21.75">
      <c r="A11" s="1070" t="s">
        <v>1537</v>
      </c>
      <c r="B11" s="1062">
        <v>4240</v>
      </c>
      <c r="C11" s="1062">
        <v>509</v>
      </c>
      <c r="D11" s="999"/>
      <c r="E11" s="994"/>
      <c r="F11" s="995"/>
    </row>
    <row r="12" spans="1:6" ht="22.5">
      <c r="A12" s="1071" t="s">
        <v>1532</v>
      </c>
      <c r="B12" s="79">
        <v>317</v>
      </c>
      <c r="C12" s="79">
        <v>17</v>
      </c>
      <c r="D12" s="999"/>
      <c r="E12" s="994"/>
      <c r="F12" s="995"/>
    </row>
    <row r="13" spans="1:6" ht="15">
      <c r="A13" s="1071" t="s">
        <v>1533</v>
      </c>
      <c r="B13" s="79">
        <v>3881</v>
      </c>
      <c r="C13" s="79">
        <v>490</v>
      </c>
      <c r="D13" s="999"/>
      <c r="E13" s="43"/>
      <c r="F13" s="995"/>
    </row>
    <row r="14" spans="1:6" ht="22.5">
      <c r="A14" s="1071" t="s">
        <v>1530</v>
      </c>
      <c r="B14" s="79">
        <v>42</v>
      </c>
      <c r="C14" s="79">
        <v>2</v>
      </c>
      <c r="D14" s="999"/>
      <c r="E14" s="994"/>
      <c r="F14" s="995"/>
    </row>
    <row r="15" spans="1:6">
      <c r="A15" s="1071" t="s">
        <v>1534</v>
      </c>
      <c r="B15" s="79">
        <v>0</v>
      </c>
      <c r="C15" s="79">
        <v>0</v>
      </c>
      <c r="D15" s="999"/>
    </row>
    <row r="16" spans="1:6">
      <c r="A16" s="1063" t="s">
        <v>1512</v>
      </c>
      <c r="B16" s="1064">
        <v>26930</v>
      </c>
      <c r="C16" s="1064">
        <v>5881</v>
      </c>
      <c r="D16" s="788"/>
    </row>
    <row r="17" spans="1:5">
      <c r="A17" s="33" t="s">
        <v>503</v>
      </c>
      <c r="B17" s="788"/>
      <c r="C17" s="788"/>
      <c r="D17" s="788"/>
    </row>
    <row r="18" spans="1:5">
      <c r="A18" s="33"/>
      <c r="B18" s="788"/>
      <c r="C18" s="788"/>
      <c r="E18" s="653"/>
    </row>
    <row r="19" spans="1:5">
      <c r="A19" s="1069" t="s">
        <v>1660</v>
      </c>
      <c r="B19" s="1069"/>
      <c r="C19" s="1069"/>
      <c r="E19" s="653"/>
    </row>
    <row r="20" spans="1:5">
      <c r="A20" s="483" t="s">
        <v>1661</v>
      </c>
      <c r="B20" s="1068"/>
      <c r="C20" s="1068"/>
      <c r="E20" s="488"/>
    </row>
    <row r="21" spans="1:5" ht="14.25" customHeight="1">
      <c r="A21" s="1224"/>
      <c r="B21" s="1224"/>
      <c r="C21" s="1224"/>
      <c r="E21" s="13" t="s">
        <v>1241</v>
      </c>
    </row>
    <row r="22" spans="1:5" ht="63.75">
      <c r="A22" s="1065"/>
      <c r="B22" s="1225" t="s">
        <v>1513</v>
      </c>
      <c r="C22" s="1225"/>
      <c r="D22" s="1225"/>
      <c r="E22" s="1065" t="s">
        <v>1514</v>
      </c>
    </row>
    <row r="23" spans="1:5" ht="114.75">
      <c r="A23" s="1061" t="s">
        <v>1507</v>
      </c>
      <c r="B23" s="1065" t="s">
        <v>1515</v>
      </c>
      <c r="C23" s="1065" t="s">
        <v>1516</v>
      </c>
      <c r="D23" s="1065" t="s">
        <v>1517</v>
      </c>
      <c r="E23" s="1065" t="s">
        <v>1518</v>
      </c>
    </row>
    <row r="24" spans="1:5" ht="21.75">
      <c r="A24" s="1070" t="s">
        <v>1535</v>
      </c>
      <c r="B24" s="1062">
        <v>28087.463100000001</v>
      </c>
      <c r="C24" s="1062">
        <v>33791.157739999995</v>
      </c>
      <c r="D24" s="1062">
        <v>545.63684000000012</v>
      </c>
      <c r="E24" s="1062">
        <v>192988.48723000003</v>
      </c>
    </row>
    <row r="25" spans="1:5" ht="22.5">
      <c r="A25" s="1071" t="s">
        <v>1521</v>
      </c>
      <c r="B25" s="79">
        <v>137.77817999999999</v>
      </c>
      <c r="C25" s="79">
        <v>0</v>
      </c>
      <c r="D25" s="79">
        <v>0</v>
      </c>
      <c r="E25" s="79">
        <v>736.48338999999987</v>
      </c>
    </row>
    <row r="26" spans="1:5" ht="22.5">
      <c r="A26" s="1071" t="s">
        <v>1522</v>
      </c>
      <c r="B26" s="79">
        <v>44.036169999999998</v>
      </c>
      <c r="C26" s="79">
        <v>0</v>
      </c>
      <c r="D26" s="79">
        <v>0</v>
      </c>
      <c r="E26" s="79">
        <v>128.86872</v>
      </c>
    </row>
    <row r="27" spans="1:5" ht="22.5">
      <c r="A27" s="1071" t="s">
        <v>1523</v>
      </c>
      <c r="B27" s="79">
        <v>25255.410250000001</v>
      </c>
      <c r="C27" s="79">
        <v>31536.050210000001</v>
      </c>
      <c r="D27" s="79">
        <v>545.63684000000012</v>
      </c>
      <c r="E27" s="79">
        <v>178709.18366000004</v>
      </c>
    </row>
    <row r="28" spans="1:5" ht="22.5">
      <c r="A28" s="1071" t="s">
        <v>1524</v>
      </c>
      <c r="B28" s="79">
        <v>2633.4621299999999</v>
      </c>
      <c r="C28" s="79">
        <v>2255.1075300000002</v>
      </c>
      <c r="D28" s="79">
        <v>0</v>
      </c>
      <c r="E28" s="79">
        <v>13373.667380000001</v>
      </c>
    </row>
    <row r="29" spans="1:5">
      <c r="A29" s="1071" t="s">
        <v>1508</v>
      </c>
      <c r="B29" s="79">
        <v>16.77637</v>
      </c>
      <c r="C29" s="79">
        <v>0</v>
      </c>
      <c r="D29" s="79">
        <v>0</v>
      </c>
      <c r="E29" s="79">
        <v>40.284080000000003</v>
      </c>
    </row>
    <row r="30" spans="1:5" ht="21.75">
      <c r="A30" s="1070" t="s">
        <v>1536</v>
      </c>
      <c r="B30" s="1062">
        <v>7279.7119299999995</v>
      </c>
      <c r="C30" s="1062">
        <v>2299.6612</v>
      </c>
      <c r="D30" s="1062">
        <v>3.3476300000000001</v>
      </c>
      <c r="E30" s="1062">
        <v>10291.031729999999</v>
      </c>
    </row>
    <row r="31" spans="1:5" ht="22.5">
      <c r="A31" s="1071" t="s">
        <v>1525</v>
      </c>
      <c r="B31" s="79">
        <v>584.87995000000012</v>
      </c>
      <c r="C31" s="79">
        <v>227.75683999999998</v>
      </c>
      <c r="D31" s="79">
        <v>0.47576000000000002</v>
      </c>
      <c r="E31" s="79">
        <v>493.21478999999999</v>
      </c>
    </row>
    <row r="32" spans="1:5">
      <c r="A32" s="1071" t="s">
        <v>1509</v>
      </c>
      <c r="B32" s="79">
        <v>6694.8319799999999</v>
      </c>
      <c r="C32" s="79">
        <v>2071.90436</v>
      </c>
      <c r="D32" s="79">
        <v>2.8718699999999999</v>
      </c>
      <c r="E32" s="79">
        <v>9797.8169399999988</v>
      </c>
    </row>
    <row r="33" spans="1:5">
      <c r="A33" s="1071" t="s">
        <v>1508</v>
      </c>
      <c r="B33" s="79">
        <v>0</v>
      </c>
      <c r="C33" s="79">
        <v>0</v>
      </c>
      <c r="D33" s="79">
        <v>0</v>
      </c>
      <c r="E33" s="79">
        <v>0</v>
      </c>
    </row>
    <row r="34" spans="1:5" ht="14.25" customHeight="1">
      <c r="A34" s="1063" t="s">
        <v>1510</v>
      </c>
      <c r="B34" s="1064">
        <v>35367.175029999999</v>
      </c>
      <c r="C34" s="1064">
        <v>36090.818939999997</v>
      </c>
      <c r="D34" s="1064">
        <v>548.98446999999999</v>
      </c>
      <c r="E34" s="1064">
        <v>203279.51896000002</v>
      </c>
    </row>
    <row r="35" spans="1:5" ht="14.25" customHeight="1">
      <c r="A35" s="33" t="s">
        <v>503</v>
      </c>
      <c r="B35" s="1046"/>
      <c r="C35" s="787"/>
      <c r="D35" s="26"/>
      <c r="E35" s="1046"/>
    </row>
    <row r="36" spans="1:5">
      <c r="A36" s="55" t="s">
        <v>917</v>
      </c>
      <c r="B36" s="1044"/>
      <c r="C36" s="1226"/>
      <c r="D36" s="1226"/>
      <c r="E36" s="1046"/>
    </row>
    <row r="37" spans="1:5">
      <c r="A37" s="1047"/>
      <c r="B37" s="1048"/>
      <c r="C37" s="1045"/>
      <c r="D37" s="1045"/>
      <c r="E37" s="1046"/>
    </row>
    <row r="38" spans="1:5">
      <c r="B38" s="1050"/>
      <c r="C38" s="1051"/>
      <c r="D38" s="1050"/>
      <c r="E38" s="1046"/>
    </row>
    <row r="39" spans="1:5">
      <c r="A39" s="1049"/>
      <c r="B39" s="1050"/>
      <c r="C39" s="1051"/>
      <c r="D39" s="1050"/>
      <c r="E39" s="1046"/>
    </row>
    <row r="40" spans="1:5">
      <c r="A40" s="1049"/>
      <c r="B40" s="1050"/>
      <c r="C40" s="1051"/>
      <c r="D40" s="1050"/>
      <c r="E40" s="1046"/>
    </row>
    <row r="41" spans="1:5">
      <c r="A41" s="1049"/>
      <c r="B41" s="1050"/>
      <c r="C41" s="1051"/>
      <c r="D41" s="1050"/>
      <c r="E41" s="1046"/>
    </row>
    <row r="42" spans="1:5">
      <c r="A42" s="1049"/>
      <c r="B42" s="1050"/>
      <c r="C42" s="1051"/>
      <c r="D42" s="1050"/>
      <c r="E42" s="1046"/>
    </row>
    <row r="43" spans="1:5">
      <c r="A43" s="1052"/>
      <c r="B43" s="1053"/>
      <c r="C43" s="1054"/>
      <c r="D43" s="1053"/>
      <c r="E43" s="1046"/>
    </row>
    <row r="44" spans="1:5">
      <c r="A44" s="1055"/>
      <c r="B44" s="1046"/>
      <c r="C44" s="1046"/>
      <c r="D44" s="1046"/>
      <c r="E44" s="1046"/>
    </row>
    <row r="45" spans="1:5">
      <c r="A45" s="1046"/>
      <c r="B45" s="1046"/>
      <c r="C45" s="1046"/>
      <c r="D45" s="1046"/>
      <c r="E45" s="60" t="s">
        <v>947</v>
      </c>
    </row>
    <row r="46" spans="1:5">
      <c r="A46" s="803"/>
    </row>
    <row r="47" spans="1:5">
      <c r="A47" s="804"/>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1" customWidth="1"/>
    <col min="2" max="3" width="10.42578125" style="771" customWidth="1"/>
    <col min="4" max="4" width="11.5703125" style="771" customWidth="1"/>
    <col min="5" max="16384" width="9.140625" style="771"/>
  </cols>
  <sheetData>
    <row r="1" spans="1:4">
      <c r="A1" s="132" t="s">
        <v>1541</v>
      </c>
      <c r="B1" s="262"/>
      <c r="C1" s="262"/>
      <c r="D1" s="262"/>
    </row>
    <row r="2" spans="1:4">
      <c r="A2" s="483" t="s">
        <v>1542</v>
      </c>
      <c r="B2" s="262"/>
      <c r="C2" s="262"/>
      <c r="D2" s="262"/>
    </row>
    <row r="3" spans="1:4">
      <c r="A3" s="262"/>
      <c r="B3" s="262"/>
      <c r="C3" s="262"/>
      <c r="D3" s="262"/>
    </row>
    <row r="4" spans="1:4">
      <c r="A4" s="262"/>
      <c r="B4" s="262"/>
      <c r="C4" s="262"/>
      <c r="D4" s="13" t="s">
        <v>1241</v>
      </c>
    </row>
    <row r="5" spans="1:4" ht="48" customHeight="1">
      <c r="A5" s="1227" t="s">
        <v>286</v>
      </c>
      <c r="B5" s="772" t="s">
        <v>885</v>
      </c>
      <c r="C5" s="1229" t="s">
        <v>324</v>
      </c>
      <c r="D5" s="1229"/>
    </row>
    <row r="6" spans="1:4" ht="26.25" customHeight="1">
      <c r="A6" s="1228"/>
      <c r="B6" s="773" t="s">
        <v>1658</v>
      </c>
      <c r="C6" s="774" t="s">
        <v>325</v>
      </c>
      <c r="D6" s="774" t="s">
        <v>326</v>
      </c>
    </row>
    <row r="7" spans="1:4">
      <c r="A7" s="415" t="s">
        <v>886</v>
      </c>
      <c r="B7" s="416">
        <v>1527.8127299999999</v>
      </c>
      <c r="C7" s="417">
        <v>-5.9632857374936066E-3</v>
      </c>
      <c r="D7" s="416">
        <v>-9.1654399999999434</v>
      </c>
    </row>
    <row r="8" spans="1:4">
      <c r="A8" s="415" t="s">
        <v>891</v>
      </c>
      <c r="B8" s="416">
        <v>1235.9599300000002</v>
      </c>
      <c r="C8" s="417">
        <v>0.13096733518611203</v>
      </c>
      <c r="D8" s="416">
        <v>143.12560000000011</v>
      </c>
    </row>
    <row r="9" spans="1:4">
      <c r="A9" s="415" t="s">
        <v>892</v>
      </c>
      <c r="B9" s="416">
        <v>648399.58302000002</v>
      </c>
      <c r="C9" s="417">
        <v>0.28706186196682482</v>
      </c>
      <c r="D9" s="416">
        <v>144616.81842999996</v>
      </c>
    </row>
    <row r="10" spans="1:4">
      <c r="A10" s="415" t="s">
        <v>1306</v>
      </c>
      <c r="B10" s="416">
        <v>0</v>
      </c>
      <c r="C10" s="474">
        <v>0</v>
      </c>
      <c r="D10" s="469">
        <v>0</v>
      </c>
    </row>
    <row r="11" spans="1:4">
      <c r="A11" s="415" t="s">
        <v>887</v>
      </c>
      <c r="B11" s="416">
        <v>625.54882000000009</v>
      </c>
      <c r="C11" s="417">
        <v>-0.30943110030789678</v>
      </c>
      <c r="D11" s="416">
        <v>-280.29680999999994</v>
      </c>
    </row>
    <row r="12" spans="1:4">
      <c r="A12" s="415" t="s">
        <v>888</v>
      </c>
      <c r="B12" s="416">
        <v>547.72996000000001</v>
      </c>
      <c r="C12" s="417">
        <v>0.12994092611551888</v>
      </c>
      <c r="D12" s="416">
        <v>62.98783999999997</v>
      </c>
    </row>
    <row r="13" spans="1:4">
      <c r="A13" s="415" t="s">
        <v>893</v>
      </c>
      <c r="B13" s="416">
        <v>47918.815479999997</v>
      </c>
      <c r="C13" s="417">
        <v>-3.435833071753247E-2</v>
      </c>
      <c r="D13" s="416">
        <v>-1704.9911600000039</v>
      </c>
    </row>
    <row r="14" spans="1:4" ht="22.5">
      <c r="A14" s="418" t="s">
        <v>894</v>
      </c>
      <c r="B14" s="416">
        <v>93.220889999999997</v>
      </c>
      <c r="C14" s="417">
        <v>0.11787469610095469</v>
      </c>
      <c r="D14" s="416">
        <v>9.8297100000000057</v>
      </c>
    </row>
    <row r="15" spans="1:4">
      <c r="A15" s="775" t="s">
        <v>889</v>
      </c>
      <c r="B15" s="776">
        <v>700348.67082999996</v>
      </c>
      <c r="C15" s="777">
        <v>0.2562074496489859</v>
      </c>
      <c r="D15" s="776">
        <v>142838.30816999983</v>
      </c>
    </row>
    <row r="16" spans="1:4">
      <c r="A16" s="415" t="s">
        <v>895</v>
      </c>
      <c r="B16" s="416">
        <v>1476.2283300000001</v>
      </c>
      <c r="C16" s="417">
        <v>0</v>
      </c>
      <c r="D16" s="416">
        <v>1476.2283300000001</v>
      </c>
    </row>
    <row r="17" spans="1:4">
      <c r="A17" s="418" t="s">
        <v>896</v>
      </c>
      <c r="B17" s="416">
        <v>29762.581340000001</v>
      </c>
      <c r="C17" s="417">
        <v>0.18084352468570297</v>
      </c>
      <c r="D17" s="416">
        <v>4558.0722600000017</v>
      </c>
    </row>
    <row r="18" spans="1:4" ht="22.5">
      <c r="A18" s="418" t="s">
        <v>898</v>
      </c>
      <c r="B18" s="416">
        <v>0</v>
      </c>
      <c r="C18" s="474">
        <v>0</v>
      </c>
      <c r="D18" s="469">
        <v>0</v>
      </c>
    </row>
    <row r="19" spans="1:4">
      <c r="A19" s="415" t="s">
        <v>899</v>
      </c>
      <c r="B19" s="416">
        <v>0</v>
      </c>
      <c r="C19" s="474">
        <v>0</v>
      </c>
      <c r="D19" s="469">
        <v>0</v>
      </c>
    </row>
    <row r="20" spans="1:4">
      <c r="A20" s="415" t="s">
        <v>1307</v>
      </c>
      <c r="B20" s="416">
        <v>13942.731920000002</v>
      </c>
      <c r="C20" s="474">
        <v>0</v>
      </c>
      <c r="D20" s="469">
        <v>13942.731920000002</v>
      </c>
    </row>
    <row r="21" spans="1:4">
      <c r="A21" s="415" t="s">
        <v>1308</v>
      </c>
      <c r="B21" s="416">
        <v>612487.13999000005</v>
      </c>
      <c r="C21" s="474">
        <v>0.25233840015581332</v>
      </c>
      <c r="D21" s="469">
        <v>123412.35005000001</v>
      </c>
    </row>
    <row r="22" spans="1:4">
      <c r="A22" s="415" t="s">
        <v>1309</v>
      </c>
      <c r="B22" s="416">
        <v>0</v>
      </c>
      <c r="C22" s="474">
        <v>0</v>
      </c>
      <c r="D22" s="469">
        <v>0</v>
      </c>
    </row>
    <row r="23" spans="1:4">
      <c r="A23" s="415" t="s">
        <v>1310</v>
      </c>
      <c r="B23" s="416">
        <v>0</v>
      </c>
      <c r="C23" s="474">
        <v>0</v>
      </c>
      <c r="D23" s="469">
        <v>0</v>
      </c>
    </row>
    <row r="24" spans="1:4">
      <c r="A24" s="415" t="s">
        <v>1311</v>
      </c>
      <c r="B24" s="416">
        <v>0</v>
      </c>
      <c r="C24" s="474">
        <v>0</v>
      </c>
      <c r="D24" s="469">
        <v>0</v>
      </c>
    </row>
    <row r="25" spans="1:4">
      <c r="A25" s="415" t="s">
        <v>1312</v>
      </c>
      <c r="B25" s="416">
        <v>4049.0971199999999</v>
      </c>
      <c r="C25" s="474">
        <v>0.10031057470818472</v>
      </c>
      <c r="D25" s="469">
        <v>369.13874000000021</v>
      </c>
    </row>
    <row r="26" spans="1:4">
      <c r="A26" s="418" t="s">
        <v>900</v>
      </c>
      <c r="B26" s="416">
        <v>39905.186230000007</v>
      </c>
      <c r="C26" s="417">
        <v>1.2611539668267557E-2</v>
      </c>
      <c r="D26" s="416">
        <v>496.99793000000716</v>
      </c>
    </row>
    <row r="27" spans="1:4" ht="22.5">
      <c r="A27" s="418" t="s">
        <v>901</v>
      </c>
      <c r="B27" s="416">
        <v>201.93422999999999</v>
      </c>
      <c r="C27" s="417">
        <v>0.41294798042163761</v>
      </c>
      <c r="D27" s="416">
        <v>59.017269999999961</v>
      </c>
    </row>
    <row r="28" spans="1:4">
      <c r="A28" s="775" t="s">
        <v>890</v>
      </c>
      <c r="B28" s="776">
        <v>700348.67082999996</v>
      </c>
      <c r="C28" s="777">
        <v>0.2562074496489859</v>
      </c>
      <c r="D28" s="776">
        <v>142838.30816999983</v>
      </c>
    </row>
    <row r="29" spans="1:4">
      <c r="A29" s="415" t="s">
        <v>908</v>
      </c>
      <c r="B29" s="416">
        <v>1476.2283300000001</v>
      </c>
      <c r="C29" s="474">
        <v>0</v>
      </c>
      <c r="D29" s="469">
        <v>1476.2283300000001</v>
      </c>
    </row>
    <row r="30" spans="1:4">
      <c r="A30" s="33" t="s">
        <v>503</v>
      </c>
      <c r="B30" s="778"/>
      <c r="C30" s="778"/>
      <c r="D30" s="779"/>
    </row>
    <row r="31" spans="1:4">
      <c r="A31" s="804"/>
      <c r="B31" s="781"/>
      <c r="C31" s="781"/>
      <c r="D31" s="779"/>
    </row>
    <row r="32" spans="1:4">
      <c r="A32" s="132" t="s">
        <v>1543</v>
      </c>
      <c r="B32" s="781"/>
      <c r="C32" s="781"/>
      <c r="D32" s="779"/>
    </row>
    <row r="33" spans="1:6">
      <c r="A33" s="483" t="s">
        <v>1544</v>
      </c>
      <c r="B33" s="781"/>
      <c r="C33" s="781"/>
      <c r="D33" s="779"/>
    </row>
    <row r="34" spans="1:6">
      <c r="A34" s="780"/>
      <c r="B34" s="781"/>
      <c r="C34" s="781"/>
      <c r="D34" s="779"/>
    </row>
    <row r="35" spans="1:6">
      <c r="A35" s="782"/>
      <c r="B35" s="262"/>
      <c r="C35" s="262"/>
      <c r="D35" s="13" t="s">
        <v>1241</v>
      </c>
    </row>
    <row r="36" spans="1:6" ht="40.5" customHeight="1">
      <c r="A36" s="1227" t="s">
        <v>286</v>
      </c>
      <c r="B36" s="772" t="s">
        <v>287</v>
      </c>
      <c r="C36" s="1229" t="s">
        <v>344</v>
      </c>
      <c r="D36" s="1229"/>
    </row>
    <row r="37" spans="1:6" ht="24">
      <c r="A37" s="1230"/>
      <c r="B37" s="773" t="s">
        <v>1659</v>
      </c>
      <c r="C37" s="774" t="s">
        <v>325</v>
      </c>
      <c r="D37" s="774" t="s">
        <v>326</v>
      </c>
    </row>
    <row r="38" spans="1:6">
      <c r="A38" s="78" t="s">
        <v>1313</v>
      </c>
      <c r="B38" s="416">
        <v>44078.773939999999</v>
      </c>
      <c r="C38" s="474">
        <v>0.43908433784657563</v>
      </c>
      <c r="D38" s="469">
        <v>13449.037529999998</v>
      </c>
    </row>
    <row r="39" spans="1:6">
      <c r="A39" s="78" t="s">
        <v>1314</v>
      </c>
      <c r="B39" s="416">
        <v>-41169.998489999998</v>
      </c>
      <c r="C39" s="474">
        <v>0.39686565315280031</v>
      </c>
      <c r="D39" s="469">
        <v>-11696.871709999994</v>
      </c>
    </row>
    <row r="40" spans="1:6">
      <c r="A40" s="78" t="s">
        <v>1315</v>
      </c>
      <c r="B40" s="416">
        <v>2908.7754499999996</v>
      </c>
      <c r="C40" s="474">
        <v>1.5149154689296509</v>
      </c>
      <c r="D40" s="469">
        <v>1752.1658199999999</v>
      </c>
    </row>
    <row r="41" spans="1:6">
      <c r="A41" s="78" t="s">
        <v>1316</v>
      </c>
      <c r="B41" s="416">
        <v>0</v>
      </c>
      <c r="C41" s="474">
        <v>0</v>
      </c>
      <c r="D41" s="469">
        <v>0</v>
      </c>
    </row>
    <row r="42" spans="1:6">
      <c r="A42" s="78" t="s">
        <v>1317</v>
      </c>
      <c r="B42" s="473">
        <v>0</v>
      </c>
      <c r="C42" s="474">
        <v>0</v>
      </c>
      <c r="D42" s="469">
        <v>0</v>
      </c>
    </row>
    <row r="43" spans="1:6">
      <c r="A43" s="78" t="s">
        <v>1318</v>
      </c>
      <c r="B43" s="473">
        <v>0</v>
      </c>
      <c r="C43" s="474">
        <v>0</v>
      </c>
      <c r="D43" s="469">
        <v>0</v>
      </c>
    </row>
    <row r="44" spans="1:6">
      <c r="A44" s="78" t="s">
        <v>1319</v>
      </c>
      <c r="B44" s="473">
        <v>11258.221300000001</v>
      </c>
      <c r="C44" s="474">
        <v>-0.35899009301710172</v>
      </c>
      <c r="D44" s="469">
        <v>-6305.0350199999993</v>
      </c>
    </row>
    <row r="45" spans="1:6" ht="22.5">
      <c r="A45" s="78" t="s">
        <v>1320</v>
      </c>
      <c r="B45" s="473">
        <v>2430.0795000000007</v>
      </c>
      <c r="C45" s="474">
        <v>-1.1446222222896707</v>
      </c>
      <c r="D45" s="469">
        <v>19233.026249999999</v>
      </c>
    </row>
    <row r="46" spans="1:6" ht="22.5">
      <c r="A46" s="78" t="s">
        <v>1321</v>
      </c>
      <c r="B46" s="473">
        <v>0</v>
      </c>
      <c r="C46" s="474">
        <v>0</v>
      </c>
      <c r="D46" s="469">
        <v>0</v>
      </c>
      <c r="E46" s="898"/>
      <c r="F46" s="898"/>
    </row>
    <row r="47" spans="1:6">
      <c r="A47" s="78" t="s">
        <v>1322</v>
      </c>
      <c r="B47" s="473">
        <v>-13942.731920000002</v>
      </c>
      <c r="C47" s="474">
        <v>0</v>
      </c>
      <c r="D47" s="469">
        <v>-13942.731920000002</v>
      </c>
    </row>
    <row r="48" spans="1:6">
      <c r="A48" s="78" t="s">
        <v>1323</v>
      </c>
      <c r="B48" s="473">
        <v>1060.18002</v>
      </c>
      <c r="C48" s="783">
        <v>-8.5363269291106492E-2</v>
      </c>
      <c r="D48" s="473">
        <v>-98.9468600000001</v>
      </c>
    </row>
    <row r="49" spans="1:5">
      <c r="A49" s="78" t="s">
        <v>1324</v>
      </c>
      <c r="B49" s="473">
        <v>-2176.1175800000001</v>
      </c>
      <c r="C49" s="783">
        <v>0.40255519244701921</v>
      </c>
      <c r="D49" s="473">
        <v>-624.5796499999999</v>
      </c>
    </row>
    <row r="50" spans="1:5">
      <c r="A50" s="78" t="s">
        <v>1325</v>
      </c>
      <c r="B50" s="473">
        <v>-3.7689999999999994E-2</v>
      </c>
      <c r="C50" s="474">
        <v>1.3439054726368158</v>
      </c>
      <c r="D50" s="469">
        <v>-2.1610000000000001E-2</v>
      </c>
    </row>
    <row r="51" spans="1:5" ht="33.75">
      <c r="A51" s="78" t="s">
        <v>1326</v>
      </c>
      <c r="B51" s="473">
        <v>0</v>
      </c>
      <c r="C51" s="474">
        <v>0</v>
      </c>
      <c r="D51" s="469">
        <v>0</v>
      </c>
    </row>
    <row r="52" spans="1:5" ht="22.5">
      <c r="A52" s="78" t="s">
        <v>1327</v>
      </c>
      <c r="B52" s="473">
        <v>1538.3690800000002</v>
      </c>
      <c r="C52" s="783">
        <v>9.1027105178711487E-3</v>
      </c>
      <c r="D52" s="473">
        <v>13.877010000000242</v>
      </c>
    </row>
    <row r="53" spans="1:5">
      <c r="A53" s="78" t="s">
        <v>1328</v>
      </c>
      <c r="B53" s="473">
        <v>-280.29680999999999</v>
      </c>
      <c r="C53" s="783">
        <v>-1.7597057923848696</v>
      </c>
      <c r="D53" s="473">
        <v>-649.25122999999996</v>
      </c>
    </row>
    <row r="54" spans="1:5" ht="22.5">
      <c r="A54" s="78" t="s">
        <v>1329</v>
      </c>
      <c r="B54" s="473">
        <v>1258.0722700000001</v>
      </c>
      <c r="C54" s="783">
        <v>-0.33556492003109106</v>
      </c>
      <c r="D54" s="473">
        <v>-635.37421999999992</v>
      </c>
    </row>
    <row r="55" spans="1:5">
      <c r="A55" s="78" t="s">
        <v>1330</v>
      </c>
      <c r="B55" s="473">
        <v>0</v>
      </c>
      <c r="C55" s="1036">
        <v>0</v>
      </c>
      <c r="D55" s="1037">
        <v>0</v>
      </c>
    </row>
    <row r="56" spans="1:5" ht="21.75">
      <c r="A56" s="784" t="s">
        <v>897</v>
      </c>
      <c r="B56" s="785">
        <v>1258.0722700000001</v>
      </c>
      <c r="C56" s="786">
        <v>-0.33556492003109106</v>
      </c>
      <c r="D56" s="785">
        <v>-635.37421999999992</v>
      </c>
    </row>
    <row r="57" spans="1:5">
      <c r="A57" s="33" t="s">
        <v>503</v>
      </c>
    </row>
    <row r="58" spans="1:5">
      <c r="A58" s="803"/>
    </row>
    <row r="59" spans="1:5">
      <c r="A59" s="570"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1" customWidth="1"/>
    <col min="2" max="2" width="13.140625" style="771" customWidth="1"/>
    <col min="3" max="3" width="13.42578125" style="771" customWidth="1"/>
    <col min="4" max="4" width="12.85546875" style="771" customWidth="1"/>
    <col min="5" max="5" width="12.7109375" style="771" bestFit="1" customWidth="1"/>
    <col min="6" max="6" width="15.7109375" style="771" bestFit="1" customWidth="1"/>
    <col min="7" max="16384" width="9.140625" style="771"/>
  </cols>
  <sheetData>
    <row r="1" spans="1:8">
      <c r="A1" s="1074" t="s">
        <v>1545</v>
      </c>
      <c r="B1" s="788"/>
      <c r="C1" s="788"/>
      <c r="D1" s="788"/>
      <c r="E1" s="653" t="s">
        <v>1656</v>
      </c>
    </row>
    <row r="2" spans="1:8">
      <c r="A2" s="490" t="s">
        <v>1580</v>
      </c>
      <c r="B2" s="788"/>
      <c r="C2" s="788"/>
      <c r="D2" s="788"/>
      <c r="E2" s="488" t="s">
        <v>1657</v>
      </c>
    </row>
    <row r="3" spans="1:8">
      <c r="A3" s="788"/>
      <c r="B3" s="788"/>
      <c r="C3" s="13" t="s">
        <v>1241</v>
      </c>
      <c r="D3" s="788"/>
    </row>
    <row r="4" spans="1:8" ht="24">
      <c r="A4" s="1061" t="s">
        <v>393</v>
      </c>
      <c r="B4" s="1075" t="s">
        <v>1546</v>
      </c>
      <c r="C4" s="1075" t="s">
        <v>1547</v>
      </c>
      <c r="D4" s="788"/>
      <c r="E4" s="994"/>
      <c r="F4" s="996"/>
      <c r="G4" s="996"/>
      <c r="H4" s="1076"/>
    </row>
    <row r="5" spans="1:8" ht="15">
      <c r="A5" s="1077" t="s">
        <v>1548</v>
      </c>
      <c r="B5" s="790">
        <v>5401.80386</v>
      </c>
      <c r="C5" s="791">
        <v>9.1169995306507393E-3</v>
      </c>
      <c r="D5" s="999"/>
      <c r="E5" s="994"/>
      <c r="F5" s="995"/>
      <c r="G5" s="995"/>
      <c r="H5" s="996"/>
    </row>
    <row r="6" spans="1:8" ht="15">
      <c r="A6" s="1078" t="s">
        <v>1549</v>
      </c>
      <c r="B6" s="790">
        <v>9991.0679299999993</v>
      </c>
      <c r="C6" s="791">
        <v>1.6862619226702104E-2</v>
      </c>
      <c r="D6" s="999"/>
      <c r="E6" s="994"/>
      <c r="F6" s="995"/>
      <c r="G6" s="995"/>
      <c r="H6" s="996"/>
    </row>
    <row r="7" spans="1:8" ht="15">
      <c r="A7" s="1078" t="s">
        <v>1550</v>
      </c>
      <c r="B7" s="790">
        <v>6286.56196</v>
      </c>
      <c r="C7" s="791">
        <v>1.0610267222610112E-2</v>
      </c>
      <c r="D7" s="999"/>
      <c r="E7" s="994"/>
      <c r="F7" s="995"/>
      <c r="G7" s="995"/>
      <c r="H7" s="996"/>
    </row>
    <row r="8" spans="1:8" ht="15">
      <c r="A8" s="1078" t="s">
        <v>1551</v>
      </c>
      <c r="B8" s="790">
        <v>449801.2099300003</v>
      </c>
      <c r="C8" s="791">
        <v>0.75916074076372464</v>
      </c>
      <c r="D8" s="999"/>
      <c r="E8" s="43"/>
      <c r="F8" s="995"/>
      <c r="G8" s="995"/>
      <c r="H8" s="1076"/>
    </row>
    <row r="9" spans="1:8" ht="15">
      <c r="A9" s="1078" t="s">
        <v>1552</v>
      </c>
      <c r="B9" s="790">
        <v>184.70329999999998</v>
      </c>
      <c r="C9" s="791">
        <v>3.1173658708327155E-4</v>
      </c>
      <c r="D9" s="999"/>
      <c r="E9" s="994"/>
      <c r="F9" s="995"/>
      <c r="G9" s="995"/>
      <c r="H9" s="996"/>
    </row>
    <row r="10" spans="1:8" ht="15">
      <c r="A10" s="1078" t="s">
        <v>1553</v>
      </c>
      <c r="B10" s="790">
        <v>18778.91273</v>
      </c>
      <c r="C10" s="791">
        <v>3.1694475212867348E-2</v>
      </c>
      <c r="D10" s="999"/>
      <c r="E10" s="994"/>
      <c r="F10" s="995"/>
      <c r="G10" s="995"/>
      <c r="H10" s="996"/>
    </row>
    <row r="11" spans="1:8" ht="15">
      <c r="A11" s="1078" t="s">
        <v>1554</v>
      </c>
      <c r="B11" s="790">
        <v>894.74300000000005</v>
      </c>
      <c r="C11" s="791">
        <v>1.5101199011422516E-3</v>
      </c>
      <c r="D11" s="999"/>
      <c r="E11" s="994"/>
      <c r="F11" s="995"/>
      <c r="G11" s="995"/>
      <c r="H11" s="996"/>
    </row>
    <row r="12" spans="1:8" ht="15">
      <c r="A12" s="1079" t="s">
        <v>1555</v>
      </c>
      <c r="B12" s="790">
        <v>88785.171599999987</v>
      </c>
      <c r="C12" s="791">
        <v>0.14984890025346925</v>
      </c>
      <c r="D12" s="999"/>
      <c r="E12" s="994"/>
      <c r="F12" s="995"/>
      <c r="G12" s="995"/>
      <c r="H12" s="996"/>
    </row>
    <row r="13" spans="1:8" ht="15">
      <c r="A13" s="1078" t="s">
        <v>1556</v>
      </c>
      <c r="B13" s="790">
        <v>12373.811659999999</v>
      </c>
      <c r="C13" s="791">
        <v>2.088414130175038E-2</v>
      </c>
      <c r="D13" s="999"/>
      <c r="E13" s="43"/>
      <c r="F13" s="995"/>
      <c r="G13" s="995"/>
      <c r="H13" s="1076"/>
    </row>
    <row r="14" spans="1:8" ht="21.75">
      <c r="A14" s="1080" t="s">
        <v>1557</v>
      </c>
      <c r="B14" s="1081">
        <v>592497.98597000027</v>
      </c>
      <c r="C14" s="1082">
        <v>1.0000000000000002</v>
      </c>
      <c r="D14" s="999"/>
      <c r="E14" s="994"/>
      <c r="F14" s="995"/>
      <c r="G14" s="995"/>
      <c r="H14" s="996"/>
    </row>
    <row r="15" spans="1:8">
      <c r="A15" s="33" t="s">
        <v>503</v>
      </c>
      <c r="B15" s="788"/>
      <c r="C15" s="788"/>
      <c r="D15" s="999"/>
    </row>
    <row r="16" spans="1:8">
      <c r="A16" s="803"/>
      <c r="B16" s="788"/>
      <c r="C16" s="788"/>
      <c r="D16" s="788"/>
    </row>
    <row r="17" spans="1:5">
      <c r="A17" s="804"/>
      <c r="B17" s="788"/>
      <c r="C17" s="788"/>
      <c r="D17" s="788"/>
    </row>
    <row r="18" spans="1:5">
      <c r="A18" s="1074" t="s">
        <v>1581</v>
      </c>
      <c r="B18" s="788"/>
      <c r="C18" s="788"/>
      <c r="E18" s="653" t="s">
        <v>1656</v>
      </c>
    </row>
    <row r="19" spans="1:5">
      <c r="A19" s="490" t="s">
        <v>1582</v>
      </c>
      <c r="B19" s="788"/>
      <c r="C19" s="788"/>
      <c r="E19" s="488" t="s">
        <v>1657</v>
      </c>
    </row>
    <row r="20" spans="1:5">
      <c r="A20" s="788"/>
      <c r="B20" s="13" t="s">
        <v>1241</v>
      </c>
      <c r="C20" s="788"/>
      <c r="D20" s="788"/>
    </row>
    <row r="21" spans="1:5" ht="24">
      <c r="A21" s="1083" t="s">
        <v>1558</v>
      </c>
      <c r="B21" s="1084" t="s">
        <v>1559</v>
      </c>
      <c r="C21" s="788"/>
      <c r="D21" s="788"/>
    </row>
    <row r="22" spans="1:5">
      <c r="A22" s="1085" t="s">
        <v>1560</v>
      </c>
      <c r="B22" s="1086">
        <v>21711.476490000001</v>
      </c>
      <c r="C22" s="788"/>
      <c r="D22" s="788"/>
    </row>
    <row r="23" spans="1:5">
      <c r="A23" s="1085" t="s">
        <v>1561</v>
      </c>
      <c r="B23" s="1086">
        <v>40919.428260000001</v>
      </c>
      <c r="C23" s="788"/>
      <c r="D23" s="788"/>
    </row>
    <row r="24" spans="1:5" ht="21.75">
      <c r="A24" s="1087" t="s">
        <v>1562</v>
      </c>
      <c r="B24" s="1088">
        <v>19207.95177</v>
      </c>
      <c r="C24" s="788"/>
      <c r="D24" s="788"/>
    </row>
    <row r="25" spans="1:5">
      <c r="A25" s="1085" t="s">
        <v>1563</v>
      </c>
      <c r="B25" s="1086">
        <v>7237.1588300000003</v>
      </c>
      <c r="C25" s="788"/>
      <c r="D25" s="788"/>
    </row>
    <row r="26" spans="1:5">
      <c r="A26" s="1085" t="s">
        <v>1564</v>
      </c>
      <c r="B26" s="1086">
        <v>40919.428260000001</v>
      </c>
      <c r="C26" s="788"/>
      <c r="D26" s="788"/>
    </row>
    <row r="27" spans="1:5" ht="32.25">
      <c r="A27" s="1087" t="s">
        <v>1565</v>
      </c>
      <c r="B27" s="1088">
        <v>33682.26943</v>
      </c>
      <c r="C27" s="788"/>
      <c r="D27" s="788"/>
    </row>
    <row r="28" spans="1:5" ht="22.5">
      <c r="A28" s="1071" t="s">
        <v>1566</v>
      </c>
      <c r="B28" s="1086">
        <v>6131.7939999999999</v>
      </c>
      <c r="C28" s="788"/>
      <c r="D28" s="788"/>
    </row>
    <row r="29" spans="1:5">
      <c r="A29" s="1085" t="s">
        <v>1564</v>
      </c>
      <c r="B29" s="1086">
        <v>40919.428260000001</v>
      </c>
      <c r="C29" s="788"/>
      <c r="D29" s="788"/>
    </row>
    <row r="30" spans="1:5" ht="32.25">
      <c r="A30" s="1087" t="s">
        <v>1567</v>
      </c>
      <c r="B30" s="1088">
        <v>34787.634259999999</v>
      </c>
      <c r="C30" s="788"/>
      <c r="D30" s="788"/>
    </row>
    <row r="31" spans="1:5">
      <c r="A31" s="33" t="s">
        <v>503</v>
      </c>
      <c r="B31" s="788"/>
      <c r="C31" s="788"/>
      <c r="D31" s="788"/>
    </row>
    <row r="32" spans="1:5">
      <c r="A32" s="55" t="s">
        <v>917</v>
      </c>
      <c r="B32" s="788"/>
      <c r="C32" s="788"/>
      <c r="D32" s="788"/>
    </row>
    <row r="33" spans="1:4">
      <c r="A33" s="803"/>
      <c r="B33" s="788"/>
      <c r="C33" s="788"/>
      <c r="D33" s="788"/>
    </row>
    <row r="34" spans="1:4">
      <c r="A34" s="1074"/>
      <c r="B34" s="788"/>
      <c r="C34" s="788"/>
      <c r="D34" s="788"/>
    </row>
    <row r="35" spans="1:4">
      <c r="A35" s="570" t="s">
        <v>81</v>
      </c>
      <c r="B35" s="788"/>
      <c r="C35" s="788"/>
      <c r="D35" s="788"/>
    </row>
    <row r="36" spans="1:4">
      <c r="A36" s="788"/>
      <c r="C36" s="788"/>
      <c r="D36" s="13"/>
    </row>
    <row r="37" spans="1:4">
      <c r="A37" s="1089"/>
      <c r="B37" s="1089"/>
      <c r="C37" s="1231"/>
      <c r="D37" s="1231"/>
    </row>
    <row r="38" spans="1:4">
      <c r="A38" s="1090"/>
      <c r="B38" s="1091"/>
      <c r="C38" s="1092"/>
      <c r="D38" s="1092"/>
    </row>
    <row r="39" spans="1:4">
      <c r="A39" s="1093"/>
      <c r="B39" s="1094"/>
      <c r="C39" s="1051"/>
      <c r="D39" s="1094"/>
    </row>
    <row r="40" spans="1:4">
      <c r="A40" s="1093"/>
      <c r="B40" s="1094"/>
      <c r="C40" s="1051"/>
      <c r="D40" s="1094"/>
    </row>
    <row r="41" spans="1:4">
      <c r="A41" s="1093"/>
      <c r="B41" s="1094"/>
      <c r="C41" s="1051"/>
      <c r="D41" s="1094"/>
    </row>
    <row r="42" spans="1:4">
      <c r="A42" s="1093"/>
      <c r="B42" s="1094"/>
      <c r="C42" s="1051"/>
      <c r="D42" s="1094"/>
    </row>
    <row r="43" spans="1:4">
      <c r="A43" s="1093"/>
      <c r="B43" s="1094"/>
      <c r="C43" s="1051"/>
      <c r="D43" s="1094"/>
    </row>
    <row r="44" spans="1:4">
      <c r="A44" s="1095"/>
      <c r="B44" s="1096"/>
      <c r="C44" s="1054"/>
      <c r="D44" s="1096"/>
    </row>
    <row r="45" spans="1:4">
      <c r="A45" s="33"/>
    </row>
    <row r="47" spans="1:4">
      <c r="A47" s="803"/>
    </row>
    <row r="48" spans="1:4">
      <c r="A48" s="804"/>
    </row>
    <row r="62" spans="5:5">
      <c r="E62" s="60" t="s">
        <v>1568</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7" t="s">
        <v>591</v>
      </c>
    </row>
    <row r="4" spans="1:1">
      <c r="A4" s="587"/>
    </row>
    <row r="5" spans="1:1">
      <c r="A5" s="760" t="s">
        <v>717</v>
      </c>
    </row>
    <row r="6" spans="1:1">
      <c r="A6" s="761" t="s">
        <v>876</v>
      </c>
    </row>
    <row r="7" spans="1:1">
      <c r="A7" s="760" t="s">
        <v>609</v>
      </c>
    </row>
    <row r="8" spans="1:1">
      <c r="A8" s="761" t="s">
        <v>610</v>
      </c>
    </row>
    <row r="9" spans="1:1">
      <c r="A9" s="760" t="s">
        <v>690</v>
      </c>
    </row>
    <row r="10" spans="1:1">
      <c r="A10" s="761" t="s">
        <v>691</v>
      </c>
    </row>
    <row r="11" spans="1:1">
      <c r="A11" s="760" t="s">
        <v>611</v>
      </c>
    </row>
    <row r="12" spans="1:1" s="242" customFormat="1">
      <c r="A12" s="761" t="s">
        <v>727</v>
      </c>
    </row>
    <row r="13" spans="1:1">
      <c r="A13" s="760" t="s">
        <v>694</v>
      </c>
    </row>
    <row r="14" spans="1:1">
      <c r="A14" s="761" t="s">
        <v>877</v>
      </c>
    </row>
    <row r="15" spans="1:1">
      <c r="A15" s="760" t="s">
        <v>613</v>
      </c>
    </row>
    <row r="16" spans="1:1">
      <c r="A16" s="761" t="s">
        <v>878</v>
      </c>
    </row>
    <row r="17" spans="1:2">
      <c r="A17" s="760" t="s">
        <v>614</v>
      </c>
    </row>
    <row r="18" spans="1:2">
      <c r="A18" s="761" t="s">
        <v>615</v>
      </c>
      <c r="B18" s="134"/>
    </row>
    <row r="19" spans="1:2">
      <c r="A19" s="760" t="s">
        <v>616</v>
      </c>
      <c r="B19" s="510"/>
    </row>
    <row r="20" spans="1:2">
      <c r="A20" s="761" t="s">
        <v>617</v>
      </c>
      <c r="B20" s="315"/>
    </row>
    <row r="21" spans="1:2">
      <c r="A21" s="760" t="s">
        <v>618</v>
      </c>
      <c r="B21" s="134"/>
    </row>
    <row r="22" spans="1:2">
      <c r="A22" s="761" t="s">
        <v>861</v>
      </c>
      <c r="B22" s="510"/>
    </row>
    <row r="23" spans="1:2">
      <c r="A23" s="760" t="s">
        <v>619</v>
      </c>
      <c r="B23" s="134"/>
    </row>
    <row r="24" spans="1:2">
      <c r="A24" s="761" t="s">
        <v>862</v>
      </c>
      <c r="B24" s="510"/>
    </row>
    <row r="25" spans="1:2">
      <c r="A25" s="760" t="s">
        <v>736</v>
      </c>
      <c r="B25" s="283"/>
    </row>
    <row r="26" spans="1:2">
      <c r="A26" s="761" t="s">
        <v>879</v>
      </c>
      <c r="B26" s="515"/>
    </row>
    <row r="27" spans="1:2">
      <c r="A27" s="760" t="s">
        <v>622</v>
      </c>
      <c r="B27" s="120"/>
    </row>
    <row r="28" spans="1:2">
      <c r="A28" s="761" t="s">
        <v>621</v>
      </c>
      <c r="B28" s="486"/>
    </row>
    <row r="29" spans="1:2">
      <c r="A29" s="760" t="s">
        <v>692</v>
      </c>
      <c r="B29" s="135"/>
    </row>
    <row r="30" spans="1:2">
      <c r="A30" s="761" t="s">
        <v>880</v>
      </c>
      <c r="B30" s="513"/>
    </row>
    <row r="31" spans="1:2">
      <c r="A31" s="760" t="s">
        <v>624</v>
      </c>
      <c r="B31" s="134"/>
    </row>
    <row r="32" spans="1:2">
      <c r="A32" s="761" t="s">
        <v>865</v>
      </c>
      <c r="B32" s="510"/>
    </row>
    <row r="33" spans="1:2">
      <c r="A33" s="760" t="s">
        <v>625</v>
      </c>
      <c r="B33" s="120"/>
    </row>
    <row r="34" spans="1:2">
      <c r="A34" s="761" t="s">
        <v>866</v>
      </c>
      <c r="B34" s="486"/>
    </row>
    <row r="35" spans="1:2">
      <c r="A35" s="760" t="s">
        <v>693</v>
      </c>
      <c r="B35" s="120"/>
    </row>
    <row r="36" spans="1:2">
      <c r="A36" s="761" t="s">
        <v>881</v>
      </c>
      <c r="B36" s="486"/>
    </row>
    <row r="37" spans="1:2">
      <c r="A37" s="760" t="s">
        <v>626</v>
      </c>
      <c r="B37" s="134"/>
    </row>
    <row r="38" spans="1:2">
      <c r="A38" s="761" t="s">
        <v>867</v>
      </c>
      <c r="B38" s="512"/>
    </row>
    <row r="39" spans="1:2">
      <c r="A39" s="760" t="s">
        <v>954</v>
      </c>
      <c r="B39" s="136"/>
    </row>
    <row r="40" spans="1:2">
      <c r="A40" s="761" t="s">
        <v>955</v>
      </c>
      <c r="B40" s="512"/>
    </row>
    <row r="41" spans="1:2">
      <c r="A41" s="760" t="s">
        <v>956</v>
      </c>
      <c r="B41" s="135"/>
    </row>
    <row r="42" spans="1:2">
      <c r="A42" s="761" t="s">
        <v>957</v>
      </c>
      <c r="B42" s="486"/>
    </row>
    <row r="43" spans="1:2">
      <c r="A43" s="760" t="s">
        <v>958</v>
      </c>
      <c r="B43" s="135"/>
    </row>
    <row r="44" spans="1:2">
      <c r="A44" s="761" t="s">
        <v>959</v>
      </c>
      <c r="B44" s="486"/>
    </row>
    <row r="45" spans="1:2" s="242" customFormat="1">
      <c r="A45" s="760" t="s">
        <v>960</v>
      </c>
      <c r="B45" s="486"/>
    </row>
    <row r="46" spans="1:2" s="242" customFormat="1">
      <c r="A46" s="761" t="s">
        <v>868</v>
      </c>
      <c r="B46" s="486"/>
    </row>
    <row r="47" spans="1:2" s="242" customFormat="1">
      <c r="A47" s="760" t="s">
        <v>940</v>
      </c>
      <c r="B47" s="486"/>
    </row>
    <row r="48" spans="1:2" s="242" customFormat="1">
      <c r="A48" s="761" t="s">
        <v>941</v>
      </c>
      <c r="B48" s="486"/>
    </row>
    <row r="49" spans="1:5" s="242" customFormat="1">
      <c r="A49" s="760" t="s">
        <v>943</v>
      </c>
      <c r="B49" s="486"/>
    </row>
    <row r="50" spans="1:5" s="242" customFormat="1">
      <c r="A50" s="761" t="s">
        <v>944</v>
      </c>
      <c r="B50" s="486"/>
    </row>
    <row r="51" spans="1:5" s="242" customFormat="1">
      <c r="A51" s="760" t="s">
        <v>961</v>
      </c>
      <c r="B51" s="486"/>
    </row>
    <row r="52" spans="1:5" s="242" customFormat="1">
      <c r="A52" s="761" t="s">
        <v>962</v>
      </c>
      <c r="B52" s="486"/>
    </row>
    <row r="53" spans="1:5">
      <c r="A53" s="589"/>
      <c r="B53" s="510"/>
    </row>
    <row r="54" spans="1:5">
      <c r="A54" s="597" t="s">
        <v>592</v>
      </c>
      <c r="B54" s="120"/>
    </row>
    <row r="55" spans="1:5">
      <c r="A55" s="588"/>
      <c r="B55" s="486"/>
    </row>
    <row r="56" spans="1:5" ht="15" customHeight="1">
      <c r="A56" s="792" t="s">
        <v>1500</v>
      </c>
      <c r="C56" s="692"/>
      <c r="D56" s="57"/>
      <c r="E56" s="57"/>
    </row>
    <row r="57" spans="1:5">
      <c r="A57" s="762" t="s">
        <v>1501</v>
      </c>
      <c r="C57" s="693"/>
    </row>
    <row r="58" spans="1:5">
      <c r="A58" s="792" t="s">
        <v>1502</v>
      </c>
      <c r="C58" s="693"/>
    </row>
    <row r="59" spans="1:5">
      <c r="A59" s="762" t="s">
        <v>1503</v>
      </c>
      <c r="C59" s="693"/>
    </row>
    <row r="60" spans="1:5" s="242" customFormat="1">
      <c r="A60" s="792" t="s">
        <v>1540</v>
      </c>
    </row>
    <row r="61" spans="1:5" s="242" customFormat="1">
      <c r="A61" s="762" t="s">
        <v>1577</v>
      </c>
    </row>
    <row r="62" spans="1:5" s="242" customFormat="1">
      <c r="A62" s="792" t="s">
        <v>1578</v>
      </c>
    </row>
    <row r="63" spans="1:5" s="242" customFormat="1">
      <c r="A63" s="762" t="s">
        <v>1579</v>
      </c>
    </row>
    <row r="64" spans="1:5" s="242" customFormat="1">
      <c r="A64" s="792" t="s">
        <v>1541</v>
      </c>
    </row>
    <row r="65" spans="1:1" s="242" customFormat="1">
      <c r="A65" s="762" t="s">
        <v>1542</v>
      </c>
    </row>
    <row r="66" spans="1:1" s="242" customFormat="1">
      <c r="A66" s="792" t="s">
        <v>1543</v>
      </c>
    </row>
    <row r="67" spans="1:1" s="242" customFormat="1">
      <c r="A67" s="762" t="s">
        <v>1544</v>
      </c>
    </row>
    <row r="68" spans="1:1" s="994" customFormat="1">
      <c r="A68" s="792" t="s">
        <v>1545</v>
      </c>
    </row>
    <row r="69" spans="1:1" s="994" customFormat="1">
      <c r="A69" s="762" t="s">
        <v>1580</v>
      </c>
    </row>
    <row r="70" spans="1:1" s="994" customFormat="1">
      <c r="A70" s="792" t="s">
        <v>1581</v>
      </c>
    </row>
    <row r="71" spans="1:1" s="994" customFormat="1">
      <c r="A71" s="762" t="s">
        <v>1582</v>
      </c>
    </row>
    <row r="72" spans="1:1">
      <c r="A72" s="588"/>
    </row>
    <row r="73" spans="1:1">
      <c r="A73" s="598" t="s">
        <v>593</v>
      </c>
    </row>
    <row r="74" spans="1:1">
      <c r="A74" s="590"/>
    </row>
    <row r="75" spans="1:1">
      <c r="A75" s="794" t="s">
        <v>1298</v>
      </c>
    </row>
    <row r="76" spans="1:1">
      <c r="A76" s="795" t="s">
        <v>1297</v>
      </c>
    </row>
    <row r="77" spans="1:1">
      <c r="A77" s="794" t="s">
        <v>695</v>
      </c>
    </row>
    <row r="78" spans="1:1">
      <c r="A78" s="795" t="s">
        <v>696</v>
      </c>
    </row>
    <row r="79" spans="1:1">
      <c r="A79" s="591"/>
    </row>
    <row r="80" spans="1:1">
      <c r="A80" s="599" t="s">
        <v>594</v>
      </c>
    </row>
    <row r="81" spans="1:1">
      <c r="A81" s="592"/>
    </row>
    <row r="82" spans="1:1">
      <c r="A82" s="764" t="s">
        <v>627</v>
      </c>
    </row>
    <row r="83" spans="1:1">
      <c r="A83" s="793" t="s">
        <v>628</v>
      </c>
    </row>
    <row r="84" spans="1:1" s="242" customFormat="1">
      <c r="A84" s="764" t="s">
        <v>629</v>
      </c>
    </row>
    <row r="85" spans="1:1" s="242" customFormat="1">
      <c r="A85" s="793" t="s">
        <v>630</v>
      </c>
    </row>
    <row r="86" spans="1:1">
      <c r="A86" s="764" t="s">
        <v>836</v>
      </c>
    </row>
    <row r="87" spans="1:1">
      <c r="A87" s="793" t="s">
        <v>837</v>
      </c>
    </row>
    <row r="88" spans="1:1">
      <c r="A88" s="764" t="s">
        <v>844</v>
      </c>
    </row>
    <row r="89" spans="1:1">
      <c r="A89" s="793" t="s">
        <v>845</v>
      </c>
    </row>
    <row r="90" spans="1:1">
      <c r="A90" s="764" t="s">
        <v>846</v>
      </c>
    </row>
    <row r="91" spans="1:1">
      <c r="A91" s="793" t="s">
        <v>847</v>
      </c>
    </row>
    <row r="92" spans="1:1">
      <c r="A92" s="764" t="s">
        <v>848</v>
      </c>
    </row>
    <row r="93" spans="1:1">
      <c r="A93" s="793" t="s">
        <v>849</v>
      </c>
    </row>
    <row r="94" spans="1:1">
      <c r="A94" s="764" t="s">
        <v>850</v>
      </c>
    </row>
    <row r="95" spans="1:1">
      <c r="A95" s="793" t="s">
        <v>851</v>
      </c>
    </row>
    <row r="96" spans="1:1" s="242" customFormat="1">
      <c r="A96" s="764" t="s">
        <v>927</v>
      </c>
    </row>
    <row r="97" spans="1:5" s="242" customFormat="1">
      <c r="A97" s="793" t="s">
        <v>928</v>
      </c>
    </row>
    <row r="98" spans="1:5">
      <c r="A98" s="593"/>
    </row>
    <row r="99" spans="1:5" s="242" customFormat="1">
      <c r="A99" s="694" t="s">
        <v>700</v>
      </c>
    </row>
    <row r="100" spans="1:5" s="242" customFormat="1">
      <c r="A100" s="593"/>
    </row>
    <row r="101" spans="1:5" s="242" customFormat="1">
      <c r="A101" s="796" t="s">
        <v>634</v>
      </c>
      <c r="E101" s="132"/>
    </row>
    <row r="102" spans="1:5" s="242" customFormat="1">
      <c r="A102" s="793" t="s">
        <v>635</v>
      </c>
      <c r="E102" s="132"/>
    </row>
    <row r="103" spans="1:5" s="242" customFormat="1">
      <c r="A103" s="796" t="s">
        <v>636</v>
      </c>
      <c r="E103" s="132"/>
    </row>
    <row r="104" spans="1:5" s="242" customFormat="1">
      <c r="A104" s="793" t="s">
        <v>637</v>
      </c>
      <c r="E104" s="132"/>
    </row>
    <row r="105" spans="1:5" s="242" customFormat="1">
      <c r="A105" s="796" t="s">
        <v>638</v>
      </c>
      <c r="E105" s="132"/>
    </row>
    <row r="106" spans="1:5" s="242" customFormat="1">
      <c r="A106" s="793" t="s">
        <v>639</v>
      </c>
      <c r="E106" s="671"/>
    </row>
    <row r="107" spans="1:5" s="242" customFormat="1">
      <c r="A107" s="796" t="s">
        <v>818</v>
      </c>
      <c r="E107" s="671"/>
    </row>
    <row r="108" spans="1:5" s="242" customFormat="1">
      <c r="A108" s="793" t="s">
        <v>819</v>
      </c>
      <c r="E108" s="671"/>
    </row>
    <row r="109" spans="1:5" s="242" customFormat="1">
      <c r="A109" s="593"/>
      <c r="E109" s="671"/>
    </row>
    <row r="110" spans="1:5">
      <c r="A110" s="616" t="s">
        <v>697</v>
      </c>
      <c r="E110" s="132"/>
    </row>
    <row r="111" spans="1:5">
      <c r="A111" s="590"/>
      <c r="E111" s="671"/>
    </row>
    <row r="112" spans="1:5">
      <c r="A112" s="797" t="s">
        <v>701</v>
      </c>
    </row>
    <row r="113" spans="1:3">
      <c r="A113" s="793" t="s">
        <v>702</v>
      </c>
    </row>
    <row r="114" spans="1:3">
      <c r="A114" s="797" t="s">
        <v>703</v>
      </c>
    </row>
    <row r="115" spans="1:3">
      <c r="A115" s="793" t="s">
        <v>704</v>
      </c>
      <c r="C115" s="602"/>
    </row>
    <row r="116" spans="1:3">
      <c r="A116" s="797" t="s">
        <v>673</v>
      </c>
    </row>
    <row r="117" spans="1:3">
      <c r="A117" s="793" t="s">
        <v>674</v>
      </c>
    </row>
    <row r="118" spans="1:3">
      <c r="A118" s="797" t="s">
        <v>705</v>
      </c>
    </row>
    <row r="119" spans="1:3">
      <c r="A119" s="793" t="s">
        <v>706</v>
      </c>
    </row>
    <row r="120" spans="1:3">
      <c r="A120" s="797" t="s">
        <v>707</v>
      </c>
    </row>
    <row r="121" spans="1:3">
      <c r="A121" s="793" t="s">
        <v>708</v>
      </c>
    </row>
    <row r="122" spans="1:3">
      <c r="A122" s="797" t="s">
        <v>709</v>
      </c>
    </row>
    <row r="123" spans="1:3">
      <c r="A123" s="793" t="s">
        <v>776</v>
      </c>
    </row>
    <row r="124" spans="1:3">
      <c r="A124" s="797" t="s">
        <v>680</v>
      </c>
    </row>
    <row r="125" spans="1:3">
      <c r="A125" s="793" t="s">
        <v>772</v>
      </c>
    </row>
    <row r="126" spans="1:3">
      <c r="A126" s="797" t="s">
        <v>681</v>
      </c>
    </row>
    <row r="127" spans="1:3">
      <c r="A127" s="793" t="s">
        <v>774</v>
      </c>
    </row>
    <row r="128" spans="1:3">
      <c r="A128" s="797" t="s">
        <v>682</v>
      </c>
    </row>
    <row r="129" spans="1:1">
      <c r="A129" s="793" t="s">
        <v>710</v>
      </c>
    </row>
    <row r="130" spans="1:1">
      <c r="A130" s="797" t="s">
        <v>711</v>
      </c>
    </row>
    <row r="131" spans="1:1">
      <c r="A131" s="793" t="s">
        <v>712</v>
      </c>
    </row>
    <row r="132" spans="1:1">
      <c r="A132" s="797" t="s">
        <v>713</v>
      </c>
    </row>
    <row r="133" spans="1:1">
      <c r="A133" s="793" t="s">
        <v>714</v>
      </c>
    </row>
    <row r="134" spans="1:1">
      <c r="A134" s="797" t="s">
        <v>715</v>
      </c>
    </row>
    <row r="135" spans="1:1">
      <c r="A135" s="793" t="s">
        <v>716</v>
      </c>
    </row>
    <row r="136" spans="1:1">
      <c r="A136" s="603"/>
    </row>
    <row r="137" spans="1:1">
      <c r="A137" s="604" t="s">
        <v>698</v>
      </c>
    </row>
    <row r="138" spans="1:1">
      <c r="A138" s="593"/>
    </row>
    <row r="139" spans="1:1">
      <c r="A139" s="1097" t="s">
        <v>648</v>
      </c>
    </row>
    <row r="140" spans="1:1">
      <c r="A140" s="793" t="s">
        <v>649</v>
      </c>
    </row>
    <row r="141" spans="1:1">
      <c r="A141" s="1097" t="s">
        <v>650</v>
      </c>
    </row>
    <row r="142" spans="1:1">
      <c r="A142" s="793" t="s">
        <v>651</v>
      </c>
    </row>
    <row r="143" spans="1:1">
      <c r="A143" s="1097" t="s">
        <v>652</v>
      </c>
    </row>
    <row r="144" spans="1:1">
      <c r="A144" s="793" t="s">
        <v>653</v>
      </c>
    </row>
    <row r="145" spans="1:5">
      <c r="A145" s="1097" t="s">
        <v>654</v>
      </c>
    </row>
    <row r="146" spans="1:5">
      <c r="A146" s="793" t="s">
        <v>906</v>
      </c>
    </row>
    <row r="147" spans="1:5">
      <c r="A147" s="1097" t="s">
        <v>655</v>
      </c>
    </row>
    <row r="148" spans="1:5">
      <c r="A148" s="793" t="s">
        <v>656</v>
      </c>
    </row>
    <row r="149" spans="1:5">
      <c r="A149" s="1097" t="s">
        <v>657</v>
      </c>
    </row>
    <row r="150" spans="1:5">
      <c r="A150" s="793" t="s">
        <v>658</v>
      </c>
    </row>
    <row r="151" spans="1:5">
      <c r="A151" s="1097" t="s">
        <v>659</v>
      </c>
    </row>
    <row r="152" spans="1:5">
      <c r="A152" s="793" t="s">
        <v>660</v>
      </c>
    </row>
    <row r="153" spans="1:5" s="242" customFormat="1">
      <c r="A153" s="1097" t="s">
        <v>786</v>
      </c>
    </row>
    <row r="154" spans="1:5" s="242" customFormat="1">
      <c r="A154" s="793" t="s">
        <v>787</v>
      </c>
    </row>
    <row r="155" spans="1:5">
      <c r="A155" s="605"/>
    </row>
    <row r="156" spans="1:5">
      <c r="A156" s="586" t="s">
        <v>699</v>
      </c>
    </row>
    <row r="157" spans="1:5">
      <c r="A157" s="169"/>
      <c r="B157" s="169"/>
      <c r="C157" s="169"/>
      <c r="D157" s="169"/>
      <c r="E157" s="169"/>
    </row>
    <row r="158" spans="1:5">
      <c r="A158" s="1098" t="s">
        <v>663</v>
      </c>
    </row>
    <row r="159" spans="1:5">
      <c r="A159" s="793" t="s">
        <v>664</v>
      </c>
    </row>
    <row r="160" spans="1:5">
      <c r="A160" s="1098" t="s">
        <v>665</v>
      </c>
    </row>
    <row r="161" spans="1:8">
      <c r="A161" s="793" t="s">
        <v>666</v>
      </c>
      <c r="H161" s="215"/>
    </row>
    <row r="162" spans="1:8">
      <c r="A162" s="1098" t="s">
        <v>667</v>
      </c>
    </row>
    <row r="163" spans="1:8">
      <c r="A163" s="793" t="s">
        <v>668</v>
      </c>
      <c r="F163" s="61"/>
    </row>
    <row r="164" spans="1:8">
      <c r="A164" s="1098" t="s">
        <v>669</v>
      </c>
    </row>
    <row r="165" spans="1:8">
      <c r="A165" s="793" t="s">
        <v>670</v>
      </c>
    </row>
    <row r="166" spans="1:8">
      <c r="A166" s="1098" t="s">
        <v>671</v>
      </c>
    </row>
    <row r="167" spans="1:8" s="242" customFormat="1">
      <c r="A167" s="793" t="s">
        <v>672</v>
      </c>
    </row>
    <row r="168" spans="1:8">
      <c r="A168" s="1098" t="s">
        <v>791</v>
      </c>
    </row>
    <row r="169" spans="1:8" s="242" customFormat="1">
      <c r="A169" s="793" t="s">
        <v>792</v>
      </c>
    </row>
    <row r="170" spans="1:8" s="242" customFormat="1">
      <c r="A170" s="594"/>
    </row>
    <row r="171" spans="1:8">
      <c r="A171" s="595"/>
    </row>
    <row r="172" spans="1:8">
      <c r="A172" s="25" t="s">
        <v>4</v>
      </c>
    </row>
    <row r="173" spans="1:8">
      <c r="A173" s="596" t="s">
        <v>5</v>
      </c>
    </row>
    <row r="174" spans="1:8">
      <c r="A174" s="59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2"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3" t="s">
        <v>1480</v>
      </c>
      <c r="B1" s="553"/>
      <c r="C1" s="504"/>
      <c r="D1" s="504"/>
      <c r="E1" s="178"/>
      <c r="F1" s="178"/>
      <c r="G1" s="178"/>
      <c r="H1" s="178"/>
      <c r="I1" s="178"/>
      <c r="J1" s="178"/>
      <c r="K1" s="178"/>
      <c r="L1" s="178"/>
      <c r="M1" s="178"/>
      <c r="N1" s="178"/>
      <c r="O1" s="178"/>
      <c r="P1" s="178"/>
      <c r="Q1" s="178"/>
    </row>
    <row r="2" spans="1:19" ht="18">
      <c r="A2" s="554" t="s">
        <v>87</v>
      </c>
      <c r="B2" s="554"/>
      <c r="C2" s="504"/>
      <c r="D2" s="504"/>
      <c r="E2" s="178"/>
      <c r="F2" s="178"/>
      <c r="G2" s="178"/>
      <c r="H2" s="178"/>
      <c r="I2" s="178"/>
      <c r="J2" s="178"/>
      <c r="K2" s="178"/>
      <c r="L2" s="178"/>
      <c r="M2" s="178"/>
      <c r="N2" s="178"/>
      <c r="O2" s="178"/>
      <c r="P2" s="178"/>
      <c r="Q2" s="178"/>
    </row>
    <row r="3" spans="1:19" s="242" customFormat="1" ht="18">
      <c r="A3" s="505"/>
      <c r="B3" s="505"/>
      <c r="C3" s="504"/>
      <c r="D3" s="504"/>
      <c r="E3" s="178"/>
      <c r="F3" s="178"/>
      <c r="G3" s="178"/>
      <c r="H3" s="178"/>
      <c r="I3" s="178"/>
      <c r="J3" s="178"/>
      <c r="K3" s="178"/>
      <c r="L3" s="178"/>
      <c r="M3" s="178"/>
      <c r="N3" s="178"/>
      <c r="O3" s="178"/>
      <c r="P3" s="178"/>
      <c r="Q3" s="178"/>
    </row>
    <row r="4" spans="1:19" ht="12.6" customHeight="1">
      <c r="A4" s="132" t="s">
        <v>1683</v>
      </c>
      <c r="B4" s="132"/>
    </row>
    <row r="5" spans="1:19" ht="12.75" customHeight="1">
      <c r="A5" s="483" t="s">
        <v>1684</v>
      </c>
      <c r="B5" s="483"/>
      <c r="I5" s="51"/>
      <c r="K5" s="51"/>
    </row>
    <row r="6" spans="1:19" ht="12.75" customHeight="1">
      <c r="N6" s="903"/>
      <c r="O6" s="903"/>
      <c r="P6" s="903"/>
      <c r="Q6" s="24" t="s">
        <v>1255</v>
      </c>
    </row>
    <row r="7" spans="1:19" ht="24" customHeight="1">
      <c r="A7" s="879"/>
      <c r="B7" s="878"/>
      <c r="C7" s="1232" t="s">
        <v>494</v>
      </c>
      <c r="D7" s="1232"/>
      <c r="E7" s="1232"/>
      <c r="F7" s="1232"/>
      <c r="G7" s="1232"/>
      <c r="H7" s="1232" t="s">
        <v>495</v>
      </c>
      <c r="I7" s="1232"/>
      <c r="J7" s="1232"/>
      <c r="K7" s="1232"/>
      <c r="L7" s="1232"/>
      <c r="M7" s="1232" t="s">
        <v>496</v>
      </c>
      <c r="N7" s="1232"/>
      <c r="O7" s="1232"/>
      <c r="P7" s="1232"/>
      <c r="Q7" s="1232"/>
    </row>
    <row r="8" spans="1:19" ht="24">
      <c r="A8" s="878" t="s">
        <v>1160</v>
      </c>
      <c r="B8" s="878" t="s">
        <v>1161</v>
      </c>
      <c r="C8" s="1233" t="s">
        <v>1265</v>
      </c>
      <c r="D8" s="1233"/>
      <c r="E8" s="1233"/>
      <c r="F8" s="1233" t="s">
        <v>497</v>
      </c>
      <c r="G8" s="1233"/>
      <c r="H8" s="1233" t="s">
        <v>1265</v>
      </c>
      <c r="I8" s="1233"/>
      <c r="J8" s="1233"/>
      <c r="K8" s="1233" t="s">
        <v>498</v>
      </c>
      <c r="L8" s="1233"/>
      <c r="M8" s="1233" t="s">
        <v>1265</v>
      </c>
      <c r="N8" s="1233"/>
      <c r="O8" s="1233"/>
      <c r="P8" s="1233" t="s">
        <v>498</v>
      </c>
      <c r="Q8" s="1233"/>
    </row>
    <row r="9" spans="1:19" ht="54.75" customHeight="1">
      <c r="A9" s="879"/>
      <c r="B9" s="878"/>
      <c r="C9" s="753" t="s">
        <v>1685</v>
      </c>
      <c r="D9" s="753" t="s">
        <v>1686</v>
      </c>
      <c r="E9" s="358" t="s">
        <v>1687</v>
      </c>
      <c r="F9" s="753" t="s">
        <v>1685</v>
      </c>
      <c r="G9" s="753" t="s">
        <v>1686</v>
      </c>
      <c r="H9" s="753" t="s">
        <v>1685</v>
      </c>
      <c r="I9" s="753" t="s">
        <v>1686</v>
      </c>
      <c r="J9" s="1123" t="s">
        <v>1687</v>
      </c>
      <c r="K9" s="753" t="s">
        <v>1685</v>
      </c>
      <c r="L9" s="753" t="s">
        <v>1686</v>
      </c>
      <c r="M9" s="753" t="s">
        <v>1685</v>
      </c>
      <c r="N9" s="753" t="s">
        <v>1686</v>
      </c>
      <c r="O9" s="1123" t="s">
        <v>1687</v>
      </c>
      <c r="P9" s="753" t="s">
        <v>1685</v>
      </c>
      <c r="Q9" s="753" t="s">
        <v>1686</v>
      </c>
    </row>
    <row r="10" spans="1:19">
      <c r="A10" s="1119" t="s">
        <v>1416</v>
      </c>
      <c r="B10" s="1119" t="s">
        <v>1417</v>
      </c>
      <c r="C10" s="1112">
        <v>59905.551229999997</v>
      </c>
      <c r="D10" s="1112">
        <v>61677.029060000001</v>
      </c>
      <c r="E10" s="1120">
        <v>102.95711798594196</v>
      </c>
      <c r="F10" s="1121">
        <v>0.14395270232915239</v>
      </c>
      <c r="G10" s="1121">
        <v>0.13719185374925483</v>
      </c>
      <c r="H10" s="1112">
        <v>0</v>
      </c>
      <c r="I10" s="1112">
        <v>0</v>
      </c>
      <c r="J10" s="1120">
        <v>0</v>
      </c>
      <c r="K10" s="1121">
        <v>0</v>
      </c>
      <c r="L10" s="1121">
        <v>0</v>
      </c>
      <c r="M10" s="1112">
        <v>59905.551229999997</v>
      </c>
      <c r="N10" s="1112">
        <v>61677.029060000001</v>
      </c>
      <c r="O10" s="1120">
        <v>102.95711798594196</v>
      </c>
      <c r="P10" s="1121">
        <v>0.12151441140841694</v>
      </c>
      <c r="Q10" s="1121">
        <v>0.11555635547104764</v>
      </c>
      <c r="R10" s="62"/>
    </row>
    <row r="11" spans="1:19">
      <c r="A11" s="1119" t="s">
        <v>1418</v>
      </c>
      <c r="B11" s="1119" t="s">
        <v>1419</v>
      </c>
      <c r="C11" s="1112">
        <v>3084.8578700000003</v>
      </c>
      <c r="D11" s="1112">
        <v>3189.8090400000001</v>
      </c>
      <c r="E11" s="1120">
        <v>103.40213956113315</v>
      </c>
      <c r="F11" s="1121">
        <v>7.4128960934335955E-3</v>
      </c>
      <c r="G11" s="1121">
        <v>7.0952803981205719E-3</v>
      </c>
      <c r="H11" s="1112">
        <v>11556.97465</v>
      </c>
      <c r="I11" s="1112">
        <v>11376.80421</v>
      </c>
      <c r="J11" s="1120">
        <v>98.441024182743192</v>
      </c>
      <c r="K11" s="1121">
        <v>0.15039552948267676</v>
      </c>
      <c r="L11" s="1121">
        <v>0.13516121810709966</v>
      </c>
      <c r="M11" s="1112">
        <v>14641.83252</v>
      </c>
      <c r="N11" s="1112">
        <v>14566.61325</v>
      </c>
      <c r="O11" s="1120">
        <v>99.486271476625248</v>
      </c>
      <c r="P11" s="1121">
        <v>2.9699979786137396E-2</v>
      </c>
      <c r="Q11" s="1121">
        <v>2.7291598904492897E-2</v>
      </c>
      <c r="R11" s="62"/>
      <c r="S11" s="242"/>
    </row>
    <row r="12" spans="1:19">
      <c r="A12" s="1119" t="s">
        <v>1420</v>
      </c>
      <c r="B12" s="1119" t="s">
        <v>1421</v>
      </c>
      <c r="C12" s="1112">
        <v>42292.854049999994</v>
      </c>
      <c r="D12" s="1112">
        <v>43276.422590000002</v>
      </c>
      <c r="E12" s="1120">
        <v>102.32561401232746</v>
      </c>
      <c r="F12" s="1121">
        <v>0.10162949016753312</v>
      </c>
      <c r="G12" s="1121">
        <v>9.6262299420785805E-2</v>
      </c>
      <c r="H12" s="1112">
        <v>9700.4199399999998</v>
      </c>
      <c r="I12" s="1112">
        <v>9556.0839700000015</v>
      </c>
      <c r="J12" s="1120">
        <v>98.51206472613805</v>
      </c>
      <c r="K12" s="1121">
        <v>0.12623544113083396</v>
      </c>
      <c r="L12" s="1121">
        <v>0.11353029601965252</v>
      </c>
      <c r="M12" s="1112">
        <v>51993.273990000002</v>
      </c>
      <c r="N12" s="1112">
        <v>52832.506560000002</v>
      </c>
      <c r="O12" s="1120">
        <v>101.61411756867132</v>
      </c>
      <c r="P12" s="1121">
        <v>0.10546488524635189</v>
      </c>
      <c r="Q12" s="1121">
        <v>9.8985505649675287E-2</v>
      </c>
      <c r="R12" s="62"/>
      <c r="S12" s="242"/>
    </row>
    <row r="13" spans="1:19">
      <c r="A13" s="1119" t="s">
        <v>1422</v>
      </c>
      <c r="B13" s="1119" t="s">
        <v>1423</v>
      </c>
      <c r="C13" s="1112">
        <v>123371.85231</v>
      </c>
      <c r="D13" s="1112">
        <v>134082.44347</v>
      </c>
      <c r="E13" s="1120">
        <v>108.68155171496265</v>
      </c>
      <c r="F13" s="1121">
        <v>0.29646186650034073</v>
      </c>
      <c r="G13" s="1121">
        <v>0.2982474878448525</v>
      </c>
      <c r="H13" s="1112">
        <v>7316.3994699999994</v>
      </c>
      <c r="I13" s="1112">
        <v>8563.5883900000008</v>
      </c>
      <c r="J13" s="1120">
        <v>117.04648475133087</v>
      </c>
      <c r="K13" s="1121">
        <v>9.5211230059886437E-2</v>
      </c>
      <c r="L13" s="1121">
        <v>0.10173903117211301</v>
      </c>
      <c r="M13" s="1112">
        <v>130688.25178000001</v>
      </c>
      <c r="N13" s="1112">
        <v>142646.03186000002</v>
      </c>
      <c r="O13" s="1120">
        <v>109.14985082219148</v>
      </c>
      <c r="P13" s="1121">
        <v>0.26509239405995028</v>
      </c>
      <c r="Q13" s="1121">
        <v>0.26725761301039797</v>
      </c>
      <c r="R13" s="62"/>
      <c r="S13" s="242"/>
    </row>
    <row r="14" spans="1:19">
      <c r="A14" s="1119" t="s">
        <v>1424</v>
      </c>
      <c r="B14" s="1119" t="s">
        <v>1425</v>
      </c>
      <c r="C14" s="1112">
        <v>62395.47049</v>
      </c>
      <c r="D14" s="1112">
        <v>68499.203670000003</v>
      </c>
      <c r="E14" s="1120">
        <v>109.78233376888831</v>
      </c>
      <c r="F14" s="1121">
        <v>0.14993596429234263</v>
      </c>
      <c r="G14" s="1121">
        <v>0.15236681913931116</v>
      </c>
      <c r="H14" s="1112">
        <v>0</v>
      </c>
      <c r="I14" s="1112">
        <v>0</v>
      </c>
      <c r="J14" s="1120">
        <v>0</v>
      </c>
      <c r="K14" s="1121">
        <v>0</v>
      </c>
      <c r="L14" s="1121">
        <v>0</v>
      </c>
      <c r="M14" s="1112">
        <v>62395.47049</v>
      </c>
      <c r="N14" s="1112">
        <v>68499.203670000003</v>
      </c>
      <c r="O14" s="1120">
        <v>109.78233376888831</v>
      </c>
      <c r="P14" s="1121">
        <v>0.1265650464016872</v>
      </c>
      <c r="Q14" s="1121">
        <v>0.128338190885847</v>
      </c>
      <c r="R14" s="62"/>
      <c r="S14" s="242"/>
    </row>
    <row r="15" spans="1:19">
      <c r="A15" s="1119" t="s">
        <v>1426</v>
      </c>
      <c r="B15" s="1119" t="s">
        <v>1427</v>
      </c>
      <c r="C15" s="1112">
        <v>27075.43029</v>
      </c>
      <c r="D15" s="1112">
        <v>29769.927660000001</v>
      </c>
      <c r="E15" s="1120">
        <v>109.95181735300135</v>
      </c>
      <c r="F15" s="1121">
        <v>6.5062106548453277E-2</v>
      </c>
      <c r="G15" s="1121">
        <v>6.6219006069236488E-2</v>
      </c>
      <c r="H15" s="1112">
        <v>9003.3905500000001</v>
      </c>
      <c r="I15" s="1112">
        <v>9892.85815</v>
      </c>
      <c r="J15" s="1120">
        <v>109.87925154485274</v>
      </c>
      <c r="K15" s="1121">
        <v>0.11716471913404936</v>
      </c>
      <c r="L15" s="1121">
        <v>0.11753131489592089</v>
      </c>
      <c r="M15" s="1112">
        <v>36078.82084</v>
      </c>
      <c r="N15" s="1112">
        <v>39662.785810000001</v>
      </c>
      <c r="O15" s="1120">
        <v>109.93370871485499</v>
      </c>
      <c r="P15" s="1121">
        <v>7.3183479471712512E-2</v>
      </c>
      <c r="Q15" s="1121">
        <v>7.4311085437881896E-2</v>
      </c>
      <c r="R15" s="62"/>
      <c r="S15" s="242"/>
    </row>
    <row r="16" spans="1:19">
      <c r="A16" s="1119" t="s">
        <v>1428</v>
      </c>
      <c r="B16" s="1119" t="s">
        <v>1429</v>
      </c>
      <c r="C16" s="1112">
        <v>9794.8168399999995</v>
      </c>
      <c r="D16" s="1112">
        <v>11044.335060000001</v>
      </c>
      <c r="E16" s="1120">
        <v>112.75693298211793</v>
      </c>
      <c r="F16" s="1121">
        <v>2.353688972034669E-2</v>
      </c>
      <c r="G16" s="1121">
        <v>2.4566565922546198E-2</v>
      </c>
      <c r="H16" s="1112">
        <v>8682.9770000000008</v>
      </c>
      <c r="I16" s="1112">
        <v>8353.2466800000002</v>
      </c>
      <c r="J16" s="1120">
        <v>96.202566009330667</v>
      </c>
      <c r="K16" s="1121">
        <v>0.11299504956523412</v>
      </c>
      <c r="L16" s="1121">
        <v>9.9240083205922217E-2</v>
      </c>
      <c r="M16" s="1112">
        <v>18477.793839999998</v>
      </c>
      <c r="N16" s="1112">
        <v>19397.581739999998</v>
      </c>
      <c r="O16" s="1120">
        <v>104.97780150576676</v>
      </c>
      <c r="P16" s="1121">
        <v>3.7480971237090349E-2</v>
      </c>
      <c r="Q16" s="1121">
        <v>3.6342766261416005E-2</v>
      </c>
      <c r="R16" s="62"/>
      <c r="S16" s="242"/>
    </row>
    <row r="17" spans="1:19">
      <c r="A17" s="1119" t="s">
        <v>1430</v>
      </c>
      <c r="B17" s="1119" t="s">
        <v>1431</v>
      </c>
      <c r="C17" s="1112">
        <v>0</v>
      </c>
      <c r="D17" s="1112">
        <v>0</v>
      </c>
      <c r="E17" s="1120">
        <v>0</v>
      </c>
      <c r="F17" s="1121">
        <v>0</v>
      </c>
      <c r="G17" s="1121">
        <v>0</v>
      </c>
      <c r="H17" s="1112">
        <v>2412.12743</v>
      </c>
      <c r="I17" s="1112">
        <v>3371.7506600000002</v>
      </c>
      <c r="J17" s="1120">
        <v>139.78327256118473</v>
      </c>
      <c r="K17" s="1121">
        <v>3.138997817344337E-2</v>
      </c>
      <c r="L17" s="1121">
        <v>4.0057815705260985E-2</v>
      </c>
      <c r="M17" s="1112">
        <v>2412.12743</v>
      </c>
      <c r="N17" s="1112">
        <v>3371.7506600000002</v>
      </c>
      <c r="O17" s="1120">
        <v>139.78327256118473</v>
      </c>
      <c r="P17" s="1121">
        <v>4.8928394594550074E-3</v>
      </c>
      <c r="Q17" s="1121">
        <v>6.3172176702555897E-3</v>
      </c>
      <c r="R17" s="62"/>
      <c r="S17" s="242"/>
    </row>
    <row r="18" spans="1:19">
      <c r="A18" s="1119" t="s">
        <v>1595</v>
      </c>
      <c r="B18" s="1119" t="s">
        <v>1432</v>
      </c>
      <c r="C18" s="1112">
        <v>13071.17633</v>
      </c>
      <c r="D18" s="1112">
        <v>13347.592470000001</v>
      </c>
      <c r="E18" s="1120">
        <v>102.11469980223274</v>
      </c>
      <c r="F18" s="1121">
        <v>3.1409963128459679E-2</v>
      </c>
      <c r="G18" s="1121">
        <v>2.9689837236931513E-2</v>
      </c>
      <c r="H18" s="1112">
        <v>0</v>
      </c>
      <c r="I18" s="1112">
        <v>0</v>
      </c>
      <c r="J18" s="1120">
        <v>0</v>
      </c>
      <c r="K18" s="1121">
        <v>0</v>
      </c>
      <c r="L18" s="1121">
        <v>0</v>
      </c>
      <c r="M18" s="1112">
        <v>13071.17633</v>
      </c>
      <c r="N18" s="1112">
        <v>13347.592470000001</v>
      </c>
      <c r="O18" s="1120">
        <v>102.11469980223274</v>
      </c>
      <c r="P18" s="1121">
        <v>2.6514008560865415E-2</v>
      </c>
      <c r="Q18" s="1121">
        <v>2.5007675688229706E-2</v>
      </c>
      <c r="R18" s="62"/>
      <c r="S18" s="242"/>
    </row>
    <row r="19" spans="1:19">
      <c r="A19" s="1119" t="s">
        <v>1433</v>
      </c>
      <c r="B19" s="1119" t="s">
        <v>1434</v>
      </c>
      <c r="C19" s="1112">
        <v>567.59852000000001</v>
      </c>
      <c r="D19" s="1112">
        <v>561.66332999999997</v>
      </c>
      <c r="E19" s="1120">
        <v>98.954333073313862</v>
      </c>
      <c r="F19" s="1121">
        <v>1.3639360479018405E-3</v>
      </c>
      <c r="G19" s="1121">
        <v>1.2493408745534579E-3</v>
      </c>
      <c r="H19" s="1112">
        <v>0</v>
      </c>
      <c r="I19" s="1112">
        <v>0</v>
      </c>
      <c r="J19" s="1120">
        <v>0</v>
      </c>
      <c r="K19" s="1121">
        <v>0</v>
      </c>
      <c r="L19" s="1121">
        <v>0</v>
      </c>
      <c r="M19" s="1112">
        <v>567.59852000000001</v>
      </c>
      <c r="N19" s="1112">
        <v>561.66332999999997</v>
      </c>
      <c r="O19" s="1120">
        <v>98.954333073313862</v>
      </c>
      <c r="P19" s="1121">
        <v>1.1513357052551168E-3</v>
      </c>
      <c r="Q19" s="1121">
        <v>1.0523166956273677E-3</v>
      </c>
      <c r="R19" s="62"/>
      <c r="S19" s="242"/>
    </row>
    <row r="20" spans="1:19">
      <c r="A20" s="1119" t="s">
        <v>1435</v>
      </c>
      <c r="B20" s="1119" t="s">
        <v>1436</v>
      </c>
      <c r="C20" s="1112">
        <v>1959.4818899999998</v>
      </c>
      <c r="D20" s="1112">
        <v>2229.09058</v>
      </c>
      <c r="E20" s="1120">
        <v>113.75918253574675</v>
      </c>
      <c r="F20" s="1121">
        <v>4.708623949515987E-3</v>
      </c>
      <c r="G20" s="1121">
        <v>4.958297659696023E-3</v>
      </c>
      <c r="H20" s="1112">
        <v>7622.2665199999992</v>
      </c>
      <c r="I20" s="1112">
        <v>7175.7755399999996</v>
      </c>
      <c r="J20" s="1120">
        <v>94.142280661159575</v>
      </c>
      <c r="K20" s="1121">
        <v>9.9191600211174638E-2</v>
      </c>
      <c r="L20" s="1121">
        <v>8.5251230920983814E-2</v>
      </c>
      <c r="M20" s="1112">
        <v>9581.7484100000001</v>
      </c>
      <c r="N20" s="1112">
        <v>9404.8661199999988</v>
      </c>
      <c r="O20" s="1120">
        <v>98.153966453393849</v>
      </c>
      <c r="P20" s="1121">
        <v>1.943593697743335E-2</v>
      </c>
      <c r="Q20" s="1121">
        <v>1.7620693945278897E-2</v>
      </c>
      <c r="R20" s="62"/>
      <c r="S20" s="242"/>
    </row>
    <row r="21" spans="1:19">
      <c r="A21" s="1119" t="s">
        <v>1437</v>
      </c>
      <c r="B21" s="1119" t="s">
        <v>1438</v>
      </c>
      <c r="C21" s="1112">
        <v>22702.231690000001</v>
      </c>
      <c r="D21" s="1112">
        <v>26418.925170000002</v>
      </c>
      <c r="E21" s="1120">
        <v>116.37148951147896</v>
      </c>
      <c r="F21" s="1121">
        <v>5.4553334934366149E-2</v>
      </c>
      <c r="G21" s="1121">
        <v>5.8765173572307393E-2</v>
      </c>
      <c r="H21" s="1112">
        <v>2093.8114</v>
      </c>
      <c r="I21" s="1112">
        <v>2086.96164</v>
      </c>
      <c r="J21" s="1120">
        <v>99.67285687717623</v>
      </c>
      <c r="K21" s="1121">
        <v>2.7247604470592546E-2</v>
      </c>
      <c r="L21" s="1121">
        <v>2.4793981877375599E-2</v>
      </c>
      <c r="M21" s="1112">
        <v>24796.043089999999</v>
      </c>
      <c r="N21" s="1112">
        <v>28505.88681</v>
      </c>
      <c r="O21" s="1120">
        <v>114.96143439715244</v>
      </c>
      <c r="P21" s="1121">
        <v>5.0297118037871937E-2</v>
      </c>
      <c r="Q21" s="1121">
        <v>5.3407831723368819E-2</v>
      </c>
      <c r="R21" s="62"/>
      <c r="S21" s="242"/>
    </row>
    <row r="22" spans="1:19">
      <c r="A22" s="1119" t="s">
        <v>1439</v>
      </c>
      <c r="B22" s="1119" t="s">
        <v>1440</v>
      </c>
      <c r="C22" s="1112">
        <v>23634.665699999998</v>
      </c>
      <c r="D22" s="1112">
        <v>24179.973819999999</v>
      </c>
      <c r="E22" s="1120">
        <v>102.30723855764121</v>
      </c>
      <c r="F22" s="1121">
        <v>5.6793968610663721E-2</v>
      </c>
      <c r="G22" s="1121">
        <v>5.3784942020264195E-2</v>
      </c>
      <c r="H22" s="1112">
        <v>6306.6451100000004</v>
      </c>
      <c r="I22" s="1112">
        <v>7343.62147</v>
      </c>
      <c r="J22" s="1120">
        <v>116.44259890818557</v>
      </c>
      <c r="K22" s="1121">
        <v>8.2070893058312999E-2</v>
      </c>
      <c r="L22" s="1121">
        <v>8.7245311150753277E-2</v>
      </c>
      <c r="M22" s="1112">
        <v>29941.310809999999</v>
      </c>
      <c r="N22" s="1112">
        <v>31523.595289999997</v>
      </c>
      <c r="O22" s="1120">
        <v>105.28461993544897</v>
      </c>
      <c r="P22" s="1121">
        <v>6.0733950112650044E-2</v>
      </c>
      <c r="Q22" s="1121">
        <v>5.9061725873874038E-2</v>
      </c>
      <c r="R22" s="62"/>
      <c r="S22" s="242"/>
    </row>
    <row r="23" spans="1:19">
      <c r="A23" s="1119" t="s">
        <v>1441</v>
      </c>
      <c r="B23" s="1119" t="s">
        <v>1442</v>
      </c>
      <c r="C23" s="1112">
        <v>26291.471369999999</v>
      </c>
      <c r="D23" s="1112">
        <v>31291.3053</v>
      </c>
      <c r="E23" s="1120">
        <v>119.01694226099906</v>
      </c>
      <c r="F23" s="1121">
        <v>6.3178257677490399E-2</v>
      </c>
      <c r="G23" s="1121">
        <v>6.9603096092139854E-2</v>
      </c>
      <c r="H23" s="1112">
        <v>12148.858819999999</v>
      </c>
      <c r="I23" s="1112">
        <v>16451.414049999999</v>
      </c>
      <c r="J23" s="1120">
        <v>135.41530355852797</v>
      </c>
      <c r="K23" s="1121">
        <v>0.15809795471379592</v>
      </c>
      <c r="L23" s="1121">
        <v>0.19544971694491819</v>
      </c>
      <c r="M23" s="1112">
        <v>38440.330190000001</v>
      </c>
      <c r="N23" s="1112">
        <v>47742.719349999999</v>
      </c>
      <c r="O23" s="1120">
        <v>124.19955581552198</v>
      </c>
      <c r="P23" s="1121">
        <v>7.7973643535122691E-2</v>
      </c>
      <c r="Q23" s="1121">
        <v>8.9449422782606786E-2</v>
      </c>
      <c r="R23" s="62"/>
      <c r="S23" s="242"/>
    </row>
    <row r="24" spans="1:19" ht="18.75" customHeight="1">
      <c r="A24" s="1012" t="s">
        <v>499</v>
      </c>
      <c r="B24" s="359"/>
      <c r="C24" s="1060">
        <v>416147.45857999992</v>
      </c>
      <c r="D24" s="1060">
        <v>449567.72122000001</v>
      </c>
      <c r="E24" s="1122">
        <v>108.03087029632199</v>
      </c>
      <c r="F24" s="1032">
        <v>1</v>
      </c>
      <c r="G24" s="1033">
        <v>1</v>
      </c>
      <c r="H24" s="1060">
        <v>76843.870889999991</v>
      </c>
      <c r="I24" s="1060">
        <v>84172.104759999987</v>
      </c>
      <c r="J24" s="1122">
        <v>109.53652358363124</v>
      </c>
      <c r="K24" s="1032">
        <v>1</v>
      </c>
      <c r="L24" s="1033">
        <v>1</v>
      </c>
      <c r="M24" s="1060">
        <v>492991.32946999994</v>
      </c>
      <c r="N24" s="1060">
        <v>533739.82598000008</v>
      </c>
      <c r="O24" s="1034">
        <v>108.26556048233296</v>
      </c>
      <c r="P24" s="1035">
        <v>1</v>
      </c>
      <c r="Q24" s="1033">
        <v>1</v>
      </c>
      <c r="S24" s="242" t="str">
        <f t="shared" ref="S24:S25" si="0">IF(A24=R24,"OK","")</f>
        <v/>
      </c>
    </row>
    <row r="25" spans="1:19" ht="12.75" customHeight="1">
      <c r="A25" s="33" t="s">
        <v>500</v>
      </c>
      <c r="B25" s="33"/>
      <c r="S25" s="242" t="str">
        <f t="shared" si="0"/>
        <v/>
      </c>
    </row>
    <row r="26" spans="1:19" ht="12.75" customHeight="1">
      <c r="N26" s="75"/>
    </row>
    <row r="27" spans="1:19" ht="12.75" customHeight="1">
      <c r="A27" s="1003" t="s">
        <v>1268</v>
      </c>
      <c r="B27" s="263"/>
    </row>
    <row r="28" spans="1:19" ht="12.75" customHeight="1">
      <c r="A28" s="1004" t="s">
        <v>1269</v>
      </c>
      <c r="B28" s="799"/>
    </row>
    <row r="29" spans="1:19">
      <c r="A29" s="506"/>
      <c r="B29" s="875"/>
    </row>
    <row r="30" spans="1:19" ht="12.75" customHeight="1">
      <c r="A30" s="1019"/>
      <c r="B30" s="506"/>
    </row>
    <row r="31" spans="1:19" ht="12.75" customHeight="1">
      <c r="A31" s="49"/>
      <c r="B31" s="800"/>
    </row>
    <row r="32" spans="1:19" ht="12.75" customHeight="1">
      <c r="A32" s="800"/>
      <c r="B32" s="800"/>
    </row>
    <row r="33" spans="1:2" ht="12.75" customHeight="1">
      <c r="A33" s="570" t="s">
        <v>81</v>
      </c>
    </row>
    <row r="34" spans="1:2" ht="12.75" customHeight="1">
      <c r="B34" s="57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1569</v>
      </c>
    </row>
    <row r="101" spans="1:2">
      <c r="A101" s="600"/>
      <c r="B101" s="600"/>
    </row>
    <row r="103" spans="1:2">
      <c r="A103" s="601"/>
      <c r="B103" s="601"/>
    </row>
    <row r="105" spans="1:2">
      <c r="A105" s="601"/>
      <c r="B105" s="601"/>
    </row>
    <row r="107" spans="1:2">
      <c r="A107" s="601"/>
      <c r="B107" s="601"/>
    </row>
    <row r="109" spans="1:2">
      <c r="A109" s="601"/>
      <c r="B109" s="601"/>
    </row>
    <row r="111" spans="1:2">
      <c r="A111" s="601"/>
      <c r="B111" s="601"/>
    </row>
    <row r="113" spans="1:2">
      <c r="A113" s="601"/>
      <c r="B113" s="60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1" t="s">
        <v>1688</v>
      </c>
      <c r="F1" s="178"/>
    </row>
    <row r="2" spans="1:8">
      <c r="A2" s="503" t="s">
        <v>1689</v>
      </c>
    </row>
    <row r="3" spans="1:8" ht="12.75" customHeight="1"/>
    <row r="4" spans="1:8" ht="12.75" customHeight="1">
      <c r="B4" s="752"/>
      <c r="C4" s="751"/>
      <c r="D4" s="751"/>
      <c r="E4" s="751"/>
      <c r="F4" s="24" t="s">
        <v>1267</v>
      </c>
    </row>
    <row r="5" spans="1:8">
      <c r="A5" s="1234" t="s">
        <v>462</v>
      </c>
      <c r="B5" s="1234" t="s">
        <v>463</v>
      </c>
      <c r="C5" s="1235" t="s">
        <v>821</v>
      </c>
      <c r="D5" s="1235"/>
      <c r="E5" s="1236" t="s">
        <v>822</v>
      </c>
      <c r="F5" s="1236"/>
    </row>
    <row r="6" spans="1:8" ht="65.25">
      <c r="A6" s="1234"/>
      <c r="B6" s="1234"/>
      <c r="C6" s="360" t="s">
        <v>464</v>
      </c>
      <c r="D6" s="360" t="s">
        <v>1266</v>
      </c>
      <c r="E6" s="360" t="s">
        <v>465</v>
      </c>
      <c r="F6" s="360" t="s">
        <v>466</v>
      </c>
    </row>
    <row r="7" spans="1:8" ht="22.5">
      <c r="A7" s="80">
        <v>1</v>
      </c>
      <c r="B7" s="81" t="s">
        <v>467</v>
      </c>
      <c r="C7" s="1057">
        <v>879364</v>
      </c>
      <c r="D7" s="1057">
        <v>22305.421579999998</v>
      </c>
      <c r="E7" s="1057">
        <v>3070</v>
      </c>
      <c r="F7" s="1057">
        <v>3472.7057599999998</v>
      </c>
      <c r="G7" s="51"/>
    </row>
    <row r="8" spans="1:8" ht="22.5">
      <c r="A8" s="80">
        <v>2</v>
      </c>
      <c r="B8" s="81" t="s">
        <v>469</v>
      </c>
      <c r="C8" s="1057">
        <v>318947</v>
      </c>
      <c r="D8" s="1057">
        <v>41881.351109999996</v>
      </c>
      <c r="E8" s="1057">
        <v>1735816</v>
      </c>
      <c r="F8" s="1057">
        <v>26520.664820000002</v>
      </c>
      <c r="G8" s="51"/>
    </row>
    <row r="9" spans="1:8" ht="22.5">
      <c r="A9" s="80">
        <v>3</v>
      </c>
      <c r="B9" s="81" t="s">
        <v>468</v>
      </c>
      <c r="C9" s="1057">
        <v>244626</v>
      </c>
      <c r="D9" s="1057">
        <v>92017.705719999998</v>
      </c>
      <c r="E9" s="1057">
        <v>34012</v>
      </c>
      <c r="F9" s="1057">
        <v>48529.836960000001</v>
      </c>
      <c r="G9" s="51"/>
    </row>
    <row r="10" spans="1:8" ht="22.5">
      <c r="A10" s="80">
        <v>4</v>
      </c>
      <c r="B10" s="81" t="s">
        <v>470</v>
      </c>
      <c r="C10" s="1057">
        <v>26</v>
      </c>
      <c r="D10" s="1057">
        <v>583.66009999999994</v>
      </c>
      <c r="E10" s="1057">
        <v>31</v>
      </c>
      <c r="F10" s="1057">
        <v>121.94775</v>
      </c>
    </row>
    <row r="11" spans="1:8" ht="22.5">
      <c r="A11" s="80">
        <v>5</v>
      </c>
      <c r="B11" s="81" t="s">
        <v>471</v>
      </c>
      <c r="C11" s="1057">
        <v>102</v>
      </c>
      <c r="D11" s="1057">
        <v>607.50058999999999</v>
      </c>
      <c r="E11" s="1057">
        <v>4</v>
      </c>
      <c r="F11" s="353">
        <v>61.676360000000003</v>
      </c>
    </row>
    <row r="12" spans="1:8" ht="22.5">
      <c r="A12" s="80">
        <v>6</v>
      </c>
      <c r="B12" s="81" t="s">
        <v>472</v>
      </c>
      <c r="C12" s="1057">
        <v>4254</v>
      </c>
      <c r="D12" s="1057">
        <v>6985.2588599999999</v>
      </c>
      <c r="E12" s="1057">
        <v>252</v>
      </c>
      <c r="F12" s="1057">
        <v>4096.20831</v>
      </c>
    </row>
    <row r="13" spans="1:8" ht="22.5">
      <c r="A13" s="80">
        <v>7</v>
      </c>
      <c r="B13" s="81" t="s">
        <v>473</v>
      </c>
      <c r="C13" s="1057">
        <v>6829</v>
      </c>
      <c r="D13" s="1057">
        <v>1661.08853</v>
      </c>
      <c r="E13" s="1057">
        <v>478</v>
      </c>
      <c r="F13" s="1057">
        <v>533.52499999999998</v>
      </c>
    </row>
    <row r="14" spans="1:8" ht="22.5">
      <c r="A14" s="80">
        <v>8</v>
      </c>
      <c r="B14" s="81" t="s">
        <v>474</v>
      </c>
      <c r="C14" s="1057">
        <v>227682</v>
      </c>
      <c r="D14" s="1057">
        <v>43278.329229999996</v>
      </c>
      <c r="E14" s="1057">
        <v>7133</v>
      </c>
      <c r="F14" s="1057">
        <v>19406.298620000001</v>
      </c>
      <c r="H14" s="242"/>
    </row>
    <row r="15" spans="1:8" ht="22.5">
      <c r="A15" s="80">
        <v>9</v>
      </c>
      <c r="B15" s="81" t="s">
        <v>475</v>
      </c>
      <c r="C15" s="1057">
        <v>230649</v>
      </c>
      <c r="D15" s="1057">
        <v>34750.685140000001</v>
      </c>
      <c r="E15" s="1057">
        <v>11042</v>
      </c>
      <c r="F15" s="1057">
        <v>15513.89784</v>
      </c>
    </row>
    <row r="16" spans="1:8" ht="22.5">
      <c r="A16" s="80">
        <v>10</v>
      </c>
      <c r="B16" s="81" t="s">
        <v>476</v>
      </c>
      <c r="C16" s="1057">
        <v>912601</v>
      </c>
      <c r="D16" s="1057">
        <v>152353.31628</v>
      </c>
      <c r="E16" s="1057">
        <v>36256</v>
      </c>
      <c r="F16" s="1057">
        <v>91888.117400000003</v>
      </c>
    </row>
    <row r="17" spans="1:6" ht="22.5">
      <c r="A17" s="80">
        <v>11</v>
      </c>
      <c r="B17" s="81" t="s">
        <v>477</v>
      </c>
      <c r="C17" s="1057">
        <v>1154</v>
      </c>
      <c r="D17" s="1057">
        <v>307.06482</v>
      </c>
      <c r="E17" s="1057">
        <v>0</v>
      </c>
      <c r="F17" s="1057">
        <v>4.4708399999999999</v>
      </c>
    </row>
    <row r="18" spans="1:6" ht="22.5">
      <c r="A18" s="80">
        <v>12</v>
      </c>
      <c r="B18" s="81" t="s">
        <v>478</v>
      </c>
      <c r="C18" s="1057">
        <v>9404</v>
      </c>
      <c r="D18" s="1057">
        <v>975.14211999999998</v>
      </c>
      <c r="E18" s="1057">
        <v>46</v>
      </c>
      <c r="F18" s="1057">
        <v>568.44869999999992</v>
      </c>
    </row>
    <row r="19" spans="1:6" ht="22.5">
      <c r="A19" s="80">
        <v>13</v>
      </c>
      <c r="B19" s="81" t="s">
        <v>479</v>
      </c>
      <c r="C19" s="1057">
        <v>132593</v>
      </c>
      <c r="D19" s="1057">
        <v>27718.048999999999</v>
      </c>
      <c r="E19" s="1057">
        <v>2640</v>
      </c>
      <c r="F19" s="1057">
        <v>9549.9916199999989</v>
      </c>
    </row>
    <row r="20" spans="1:6" ht="22.5">
      <c r="A20" s="80">
        <v>14</v>
      </c>
      <c r="B20" s="81" t="s">
        <v>480</v>
      </c>
      <c r="C20" s="1057">
        <v>11639</v>
      </c>
      <c r="D20" s="1057">
        <v>4830.5627800000002</v>
      </c>
      <c r="E20" s="1057">
        <v>190</v>
      </c>
      <c r="F20" s="1057">
        <v>-999.56320999999991</v>
      </c>
    </row>
    <row r="21" spans="1:6" ht="22.5">
      <c r="A21" s="80">
        <v>15</v>
      </c>
      <c r="B21" s="81" t="s">
        <v>481</v>
      </c>
      <c r="C21" s="1057">
        <v>374</v>
      </c>
      <c r="D21" s="1057">
        <v>485.87027</v>
      </c>
      <c r="E21" s="1057">
        <v>230</v>
      </c>
      <c r="F21" s="1057">
        <v>169.15088</v>
      </c>
    </row>
    <row r="22" spans="1:6" ht="22.5">
      <c r="A22" s="80">
        <v>16</v>
      </c>
      <c r="B22" s="81" t="s">
        <v>482</v>
      </c>
      <c r="C22" s="1057">
        <v>111045</v>
      </c>
      <c r="D22" s="1057">
        <v>9183.5301799999997</v>
      </c>
      <c r="E22" s="1057">
        <v>2051</v>
      </c>
      <c r="F22" s="1057">
        <v>3655.3643199999997</v>
      </c>
    </row>
    <row r="23" spans="1:6" ht="22.5">
      <c r="A23" s="80">
        <v>17</v>
      </c>
      <c r="B23" s="81" t="s">
        <v>483</v>
      </c>
      <c r="C23" s="1057">
        <v>5090</v>
      </c>
      <c r="D23" s="1057">
        <v>106.09267999999999</v>
      </c>
      <c r="E23" s="1057">
        <v>0</v>
      </c>
      <c r="F23" s="1057">
        <v>0.74524999999999997</v>
      </c>
    </row>
    <row r="24" spans="1:6" ht="22.5">
      <c r="A24" s="80">
        <v>18</v>
      </c>
      <c r="B24" s="81" t="s">
        <v>484</v>
      </c>
      <c r="C24" s="1057">
        <v>404392</v>
      </c>
      <c r="D24" s="1057">
        <v>9537.0922300000002</v>
      </c>
      <c r="E24" s="1057">
        <v>125092</v>
      </c>
      <c r="F24" s="1057">
        <v>5065.8822</v>
      </c>
    </row>
    <row r="25" spans="1:6" ht="22.5">
      <c r="A25" s="80">
        <v>19</v>
      </c>
      <c r="B25" s="81" t="s">
        <v>485</v>
      </c>
      <c r="C25" s="1057">
        <v>739689</v>
      </c>
      <c r="D25" s="1057">
        <v>56797.792130000002</v>
      </c>
      <c r="E25" s="1057">
        <v>15132</v>
      </c>
      <c r="F25" s="1057">
        <v>72799.605680000008</v>
      </c>
    </row>
    <row r="26" spans="1:6" ht="22.5">
      <c r="A26" s="80">
        <v>20</v>
      </c>
      <c r="B26" s="81" t="s">
        <v>486</v>
      </c>
      <c r="C26" s="1057">
        <v>2320</v>
      </c>
      <c r="D26" s="1057">
        <v>153.40719000000001</v>
      </c>
      <c r="E26" s="1057">
        <v>818</v>
      </c>
      <c r="F26" s="1057">
        <v>646.23077000000001</v>
      </c>
    </row>
    <row r="27" spans="1:6" ht="33.75">
      <c r="A27" s="80">
        <v>21</v>
      </c>
      <c r="B27" s="81" t="s">
        <v>487</v>
      </c>
      <c r="C27" s="1057">
        <v>524015</v>
      </c>
      <c r="D27" s="1057">
        <v>4814.4523200000003</v>
      </c>
      <c r="E27" s="1057">
        <v>479</v>
      </c>
      <c r="F27" s="1057">
        <v>461.87374999999997</v>
      </c>
    </row>
    <row r="28" spans="1:6" ht="22.5">
      <c r="A28" s="80">
        <v>22</v>
      </c>
      <c r="B28" s="81" t="s">
        <v>488</v>
      </c>
      <c r="C28" s="1057">
        <v>1085</v>
      </c>
      <c r="D28" s="1057">
        <v>47.082300000000004</v>
      </c>
      <c r="E28" s="1057">
        <v>45</v>
      </c>
      <c r="F28" s="1057">
        <v>272.01981999999998</v>
      </c>
    </row>
    <row r="29" spans="1:6" ht="45">
      <c r="A29" s="80">
        <v>23</v>
      </c>
      <c r="B29" s="81" t="s">
        <v>489</v>
      </c>
      <c r="C29" s="1057">
        <v>90655</v>
      </c>
      <c r="D29" s="1057">
        <v>22359.37082</v>
      </c>
      <c r="E29" s="1057">
        <v>1819</v>
      </c>
      <c r="F29" s="1057">
        <v>9444.8759100000007</v>
      </c>
    </row>
    <row r="30" spans="1:6" ht="22.5">
      <c r="A30" s="80">
        <v>24</v>
      </c>
      <c r="B30" s="81" t="s">
        <v>490</v>
      </c>
      <c r="C30" s="1057">
        <v>0</v>
      </c>
      <c r="D30" s="1057">
        <v>0</v>
      </c>
      <c r="E30" s="1057">
        <v>0</v>
      </c>
      <c r="F30" s="1057">
        <v>0</v>
      </c>
    </row>
    <row r="31" spans="1:6" ht="22.5">
      <c r="A31" s="80">
        <v>25</v>
      </c>
      <c r="B31" s="81" t="s">
        <v>491</v>
      </c>
      <c r="C31" s="1057">
        <v>0</v>
      </c>
      <c r="D31" s="1057">
        <v>0</v>
      </c>
      <c r="E31" s="1057">
        <v>0</v>
      </c>
      <c r="F31" s="1057">
        <v>0</v>
      </c>
    </row>
    <row r="32" spans="1:6" ht="22.5">
      <c r="A32" s="363"/>
      <c r="B32" s="364" t="s">
        <v>492</v>
      </c>
      <c r="C32" s="1058">
        <v>3500771</v>
      </c>
      <c r="D32" s="1058">
        <v>449567.72122000001</v>
      </c>
      <c r="E32" s="1058">
        <v>1958343</v>
      </c>
      <c r="F32" s="1058">
        <v>228159.36941999997</v>
      </c>
    </row>
    <row r="33" spans="1:7" ht="22.5">
      <c r="A33" s="363"/>
      <c r="B33" s="364" t="s">
        <v>493</v>
      </c>
      <c r="C33" s="1058">
        <v>1357764</v>
      </c>
      <c r="D33" s="1058">
        <v>84172.104760000002</v>
      </c>
      <c r="E33" s="1058">
        <v>18293</v>
      </c>
      <c r="F33" s="1058">
        <v>83624.605930000005</v>
      </c>
    </row>
    <row r="34" spans="1:7">
      <c r="A34" s="361"/>
      <c r="B34" s="362" t="s">
        <v>258</v>
      </c>
      <c r="C34" s="1059">
        <v>4858535</v>
      </c>
      <c r="D34" s="1059">
        <v>533739.82597999997</v>
      </c>
      <c r="E34" s="1059">
        <v>1976636</v>
      </c>
      <c r="F34" s="1059">
        <v>311783.97535000002</v>
      </c>
    </row>
    <row r="35" spans="1:7" ht="12.75" customHeight="1">
      <c r="A35" s="33" t="s">
        <v>461</v>
      </c>
      <c r="F35" s="242"/>
    </row>
    <row r="36" spans="1:7" ht="12.75" customHeight="1">
      <c r="G36" s="75"/>
    </row>
    <row r="37" spans="1:7" s="994" customFormat="1" ht="12.75" customHeight="1">
      <c r="A37" s="263" t="s">
        <v>1270</v>
      </c>
      <c r="G37" s="75"/>
    </row>
    <row r="38" spans="1:7" s="994" customFormat="1" ht="12.75" customHeight="1">
      <c r="A38" s="1005" t="s">
        <v>1271</v>
      </c>
      <c r="G38" s="75"/>
    </row>
    <row r="39" spans="1:7" ht="12.75" customHeight="1"/>
    <row r="40" spans="1:7" ht="12.75" customHeight="1">
      <c r="A40" s="570" t="s">
        <v>81</v>
      </c>
      <c r="F40" s="34" t="s">
        <v>1570</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5" t="s">
        <v>88</v>
      </c>
      <c r="B1" s="178"/>
      <c r="C1" s="178"/>
      <c r="D1" s="178"/>
      <c r="E1" s="178"/>
      <c r="F1" s="178"/>
      <c r="G1" s="178"/>
    </row>
    <row r="2" spans="1:7">
      <c r="A2" s="556" t="s">
        <v>89</v>
      </c>
      <c r="B2" s="178"/>
      <c r="C2" s="178"/>
      <c r="D2" s="178"/>
      <c r="E2" s="178"/>
      <c r="F2" s="178"/>
      <c r="G2" s="178"/>
    </row>
    <row r="3" spans="1:7" s="242" customFormat="1">
      <c r="A3" s="502"/>
      <c r="B3" s="178"/>
      <c r="C3" s="178"/>
      <c r="D3" s="178"/>
      <c r="E3" s="178"/>
      <c r="F3" s="178"/>
      <c r="G3" s="178"/>
    </row>
    <row r="4" spans="1:7" ht="12.75" customHeight="1">
      <c r="A4" s="23" t="s">
        <v>627</v>
      </c>
    </row>
    <row r="5" spans="1:7" ht="12.75" customHeight="1">
      <c r="A5" s="484" t="s">
        <v>628</v>
      </c>
      <c r="B5" s="178"/>
    </row>
    <row r="6" spans="1:7" ht="53.25" customHeight="1">
      <c r="A6" s="756" t="s">
        <v>1244</v>
      </c>
      <c r="B6" s="1242" t="s">
        <v>445</v>
      </c>
      <c r="C6" s="1243"/>
      <c r="D6" s="1244"/>
      <c r="E6" s="1242" t="s">
        <v>798</v>
      </c>
      <c r="F6" s="1243"/>
      <c r="G6" s="1244"/>
    </row>
    <row r="7" spans="1:7" s="242" customFormat="1">
      <c r="A7" s="1238" t="s">
        <v>808</v>
      </c>
      <c r="B7" s="372" t="str">
        <f>Naslovnica!A20</f>
        <v>Ožujak 2026.</v>
      </c>
      <c r="C7" s="1245" t="s">
        <v>809</v>
      </c>
      <c r="D7" s="1246" t="s">
        <v>804</v>
      </c>
      <c r="E7" s="372" t="str">
        <f>$B$7</f>
        <v>Ožujak 2026.</v>
      </c>
      <c r="F7" s="1245" t="s">
        <v>809</v>
      </c>
      <c r="G7" s="1246" t="s">
        <v>804</v>
      </c>
    </row>
    <row r="8" spans="1:7" s="242" customFormat="1">
      <c r="A8" s="1238"/>
      <c r="B8" s="743" t="str">
        <f>Naslovnica!A24</f>
        <v>March 2026</v>
      </c>
      <c r="C8" s="1237"/>
      <c r="D8" s="1238"/>
      <c r="E8" s="743" t="str">
        <f>$B$8</f>
        <v>March 2026</v>
      </c>
      <c r="F8" s="1237"/>
      <c r="G8" s="1238"/>
    </row>
    <row r="9" spans="1:7" ht="25.5">
      <c r="A9" s="222" t="s">
        <v>448</v>
      </c>
      <c r="B9" s="230">
        <v>81227563.50999999</v>
      </c>
      <c r="C9" s="226">
        <v>203306121.50999999</v>
      </c>
      <c r="D9" s="233">
        <v>0.26601273064904118</v>
      </c>
      <c r="E9" s="230">
        <v>880631.6</v>
      </c>
      <c r="F9" s="225">
        <v>4476561.5999999996</v>
      </c>
      <c r="G9" s="236">
        <v>-0.39159631632595393</v>
      </c>
    </row>
    <row r="10" spans="1:7">
      <c r="A10" s="82" t="s">
        <v>450</v>
      </c>
      <c r="B10" s="231">
        <v>69198569.359999999</v>
      </c>
      <c r="C10" s="171">
        <v>174678624.31999999</v>
      </c>
      <c r="D10" s="234">
        <v>0.2398975939808663</v>
      </c>
      <c r="E10" s="231">
        <v>880631.6</v>
      </c>
      <c r="F10" s="172">
        <v>4476561.5999999996</v>
      </c>
      <c r="G10" s="234">
        <v>-0.39159631632595393</v>
      </c>
    </row>
    <row r="11" spans="1:7">
      <c r="A11" s="82" t="s">
        <v>449</v>
      </c>
      <c r="B11" s="231">
        <v>1140017.58</v>
      </c>
      <c r="C11" s="171">
        <v>4985432.01</v>
      </c>
      <c r="D11" s="234">
        <v>-0.56904339951832483</v>
      </c>
      <c r="E11" s="231" t="s">
        <v>138</v>
      </c>
      <c r="F11" s="172" t="s">
        <v>138</v>
      </c>
      <c r="G11" s="234" t="s">
        <v>138</v>
      </c>
    </row>
    <row r="12" spans="1:7">
      <c r="A12" s="82" t="s">
        <v>451</v>
      </c>
      <c r="B12" s="231" t="s">
        <v>138</v>
      </c>
      <c r="C12" s="172" t="s">
        <v>138</v>
      </c>
      <c r="D12" s="235" t="s">
        <v>138</v>
      </c>
      <c r="E12" s="231" t="s">
        <v>138</v>
      </c>
      <c r="F12" s="172" t="s">
        <v>138</v>
      </c>
      <c r="G12" s="234" t="s">
        <v>138</v>
      </c>
    </row>
    <row r="13" spans="1:7">
      <c r="A13" s="82" t="s">
        <v>1392</v>
      </c>
      <c r="B13" s="231">
        <v>382643.5</v>
      </c>
      <c r="C13" s="172">
        <v>3031917.3</v>
      </c>
      <c r="D13" s="235">
        <v>-0.7763332277086834</v>
      </c>
      <c r="E13" s="231" t="s">
        <v>138</v>
      </c>
      <c r="F13" s="172" t="s">
        <v>138</v>
      </c>
      <c r="G13" s="234" t="s">
        <v>138</v>
      </c>
    </row>
    <row r="14" spans="1:7">
      <c r="A14" s="82" t="s">
        <v>452</v>
      </c>
      <c r="B14" s="231" t="s">
        <v>138</v>
      </c>
      <c r="C14" s="172" t="s">
        <v>138</v>
      </c>
      <c r="D14" s="235" t="s">
        <v>138</v>
      </c>
      <c r="E14" s="231" t="s">
        <v>138</v>
      </c>
      <c r="F14" s="172" t="s">
        <v>138</v>
      </c>
      <c r="G14" s="234" t="s">
        <v>138</v>
      </c>
    </row>
    <row r="15" spans="1:7" s="242" customFormat="1">
      <c r="A15" s="82" t="s">
        <v>923</v>
      </c>
      <c r="B15" s="231">
        <v>10506333.07</v>
      </c>
      <c r="C15" s="172">
        <v>20610147.880000003</v>
      </c>
      <c r="D15" s="235">
        <v>1.6304323396861777</v>
      </c>
      <c r="E15" s="231" t="s">
        <v>138</v>
      </c>
      <c r="F15" s="172" t="s">
        <v>138</v>
      </c>
      <c r="G15" s="234" t="s">
        <v>138</v>
      </c>
    </row>
    <row r="16" spans="1:7">
      <c r="A16" s="805" t="s">
        <v>919</v>
      </c>
      <c r="B16" s="806">
        <v>21984744</v>
      </c>
      <c r="C16" s="807">
        <v>67701192</v>
      </c>
      <c r="D16" s="808">
        <v>-0.4136271073062886</v>
      </c>
      <c r="E16" s="231" t="s">
        <v>138</v>
      </c>
      <c r="F16" s="172" t="s">
        <v>138</v>
      </c>
      <c r="G16" s="234" t="s">
        <v>138</v>
      </c>
    </row>
    <row r="17" spans="1:10">
      <c r="A17" s="805" t="s">
        <v>920</v>
      </c>
      <c r="B17" s="806" t="s">
        <v>138</v>
      </c>
      <c r="C17" s="807" t="s">
        <v>138</v>
      </c>
      <c r="D17" s="808" t="s">
        <v>138</v>
      </c>
      <c r="E17" s="231" t="s">
        <v>138</v>
      </c>
      <c r="F17" s="172" t="s">
        <v>138</v>
      </c>
      <c r="G17" s="234" t="s">
        <v>138</v>
      </c>
    </row>
    <row r="18" spans="1:10" ht="18.75" customHeight="1">
      <c r="A18" s="365" t="s">
        <v>453</v>
      </c>
      <c r="B18" s="366">
        <v>103212307.50999999</v>
      </c>
      <c r="C18" s="367">
        <v>271007313.50999999</v>
      </c>
      <c r="D18" s="368">
        <v>1.5340337185175246E-2</v>
      </c>
      <c r="E18" s="366">
        <v>880631.6</v>
      </c>
      <c r="F18" s="716">
        <v>4476561.5999999996</v>
      </c>
      <c r="G18" s="368">
        <v>-0.39159631632595393</v>
      </c>
      <c r="J18" s="75"/>
    </row>
    <row r="19" spans="1:10" ht="15" customHeight="1">
      <c r="A19" s="1241" t="s">
        <v>807</v>
      </c>
      <c r="B19" s="369" t="str">
        <f>B7</f>
        <v>Ožujak 2026.</v>
      </c>
      <c r="C19" s="1237" t="s">
        <v>809</v>
      </c>
      <c r="D19" s="1238" t="s">
        <v>804</v>
      </c>
      <c r="E19" s="744" t="str">
        <f>E7</f>
        <v>Ožujak 2026.</v>
      </c>
      <c r="F19" s="1237" t="s">
        <v>809</v>
      </c>
      <c r="G19" s="1238" t="s">
        <v>804</v>
      </c>
    </row>
    <row r="20" spans="1:10" s="242" customFormat="1">
      <c r="A20" s="1241"/>
      <c r="B20" s="743" t="str">
        <f>B8</f>
        <v>March 2026</v>
      </c>
      <c r="C20" s="1237"/>
      <c r="D20" s="1238"/>
      <c r="E20" s="746" t="str">
        <f>E8</f>
        <v>March 2026</v>
      </c>
      <c r="F20" s="1237"/>
      <c r="G20" s="1238"/>
    </row>
    <row r="21" spans="1:10" ht="25.5">
      <c r="A21" s="223" t="s">
        <v>454</v>
      </c>
      <c r="B21" s="230">
        <v>6277981</v>
      </c>
      <c r="C21" s="225">
        <v>16248171.789999999</v>
      </c>
      <c r="D21" s="236">
        <v>5.0476609691234353E-2</v>
      </c>
      <c r="E21" s="230">
        <v>912</v>
      </c>
      <c r="F21" s="225">
        <v>3925</v>
      </c>
      <c r="G21" s="236">
        <v>2.2421524663677195E-2</v>
      </c>
    </row>
    <row r="22" spans="1:10">
      <c r="A22" s="82" t="s">
        <v>450</v>
      </c>
      <c r="B22" s="231">
        <v>2665030</v>
      </c>
      <c r="C22" s="172">
        <v>5873599</v>
      </c>
      <c r="D22" s="234">
        <v>0.75159449170811721</v>
      </c>
      <c r="E22" s="231">
        <v>912</v>
      </c>
      <c r="F22" s="172">
        <v>3925</v>
      </c>
      <c r="G22" s="234">
        <v>2.2421524663677195E-2</v>
      </c>
    </row>
    <row r="23" spans="1:10">
      <c r="A23" s="82" t="s">
        <v>449</v>
      </c>
      <c r="B23" s="231">
        <v>2977926</v>
      </c>
      <c r="C23" s="172">
        <v>6806874.79</v>
      </c>
      <c r="D23" s="234">
        <v>0.13457386638309687</v>
      </c>
      <c r="E23" s="231" t="s">
        <v>138</v>
      </c>
      <c r="F23" s="172" t="s">
        <v>138</v>
      </c>
      <c r="G23" s="234" t="s">
        <v>138</v>
      </c>
    </row>
    <row r="24" spans="1:10">
      <c r="A24" s="82" t="s">
        <v>451</v>
      </c>
      <c r="B24" s="231" t="s">
        <v>138</v>
      </c>
      <c r="C24" s="172" t="s">
        <v>138</v>
      </c>
      <c r="D24" s="235" t="s">
        <v>138</v>
      </c>
      <c r="E24" s="231" t="s">
        <v>138</v>
      </c>
      <c r="F24" s="172" t="s">
        <v>138</v>
      </c>
      <c r="G24" s="234" t="s">
        <v>138</v>
      </c>
    </row>
    <row r="25" spans="1:10">
      <c r="A25" s="82" t="s">
        <v>1392</v>
      </c>
      <c r="B25" s="231">
        <v>389000</v>
      </c>
      <c r="C25" s="172">
        <v>3067000</v>
      </c>
      <c r="D25" s="235">
        <v>-0.7751445086705202</v>
      </c>
      <c r="E25" s="231" t="s">
        <v>138</v>
      </c>
      <c r="F25" s="172" t="s">
        <v>138</v>
      </c>
      <c r="G25" s="234" t="s">
        <v>138</v>
      </c>
    </row>
    <row r="26" spans="1:10">
      <c r="A26" s="82" t="s">
        <v>452</v>
      </c>
      <c r="B26" s="231" t="s">
        <v>138</v>
      </c>
      <c r="C26" s="172" t="s">
        <v>138</v>
      </c>
      <c r="D26" s="235" t="s">
        <v>138</v>
      </c>
      <c r="E26" s="231" t="s">
        <v>138</v>
      </c>
      <c r="F26" s="172" t="s">
        <v>138</v>
      </c>
      <c r="G26" s="234" t="s">
        <v>138</v>
      </c>
    </row>
    <row r="27" spans="1:10" s="242" customFormat="1">
      <c r="A27" s="82" t="s">
        <v>923</v>
      </c>
      <c r="B27" s="231">
        <v>246025</v>
      </c>
      <c r="C27" s="172">
        <v>500698</v>
      </c>
      <c r="D27" s="235">
        <v>1.4573012385137836</v>
      </c>
      <c r="E27" s="231" t="s">
        <v>138</v>
      </c>
      <c r="F27" s="172" t="s">
        <v>138</v>
      </c>
      <c r="G27" s="234" t="s">
        <v>138</v>
      </c>
    </row>
    <row r="28" spans="1:10">
      <c r="A28" s="805" t="s">
        <v>921</v>
      </c>
      <c r="B28" s="806">
        <v>182150</v>
      </c>
      <c r="C28" s="807">
        <v>483167</v>
      </c>
      <c r="D28" s="854">
        <v>-0.27392673496233111</v>
      </c>
      <c r="E28" s="231" t="s">
        <v>138</v>
      </c>
      <c r="F28" s="172" t="s">
        <v>138</v>
      </c>
      <c r="G28" s="234" t="s">
        <v>138</v>
      </c>
    </row>
    <row r="29" spans="1:10">
      <c r="A29" s="805" t="s">
        <v>922</v>
      </c>
      <c r="B29" s="806" t="s">
        <v>138</v>
      </c>
      <c r="C29" s="807" t="s">
        <v>138</v>
      </c>
      <c r="D29" s="808" t="s">
        <v>138</v>
      </c>
      <c r="E29" s="231" t="s">
        <v>138</v>
      </c>
      <c r="F29" s="172" t="s">
        <v>138</v>
      </c>
      <c r="G29" s="234" t="s">
        <v>138</v>
      </c>
    </row>
    <row r="30" spans="1:10" ht="18.75" customHeight="1">
      <c r="A30" s="365" t="s">
        <v>455</v>
      </c>
      <c r="B30" s="366">
        <v>6460131</v>
      </c>
      <c r="C30" s="370">
        <v>16731338.789999999</v>
      </c>
      <c r="D30" s="368">
        <v>3.7407615646615211E-2</v>
      </c>
      <c r="E30" s="366">
        <v>912</v>
      </c>
      <c r="F30" s="370">
        <v>3925</v>
      </c>
      <c r="G30" s="368">
        <v>2.2421524663677195E-2</v>
      </c>
    </row>
    <row r="31" spans="1:10" ht="18.75" customHeight="1">
      <c r="A31" s="373" t="s">
        <v>456</v>
      </c>
      <c r="B31" s="230">
        <v>16761</v>
      </c>
      <c r="C31" s="374">
        <v>41837</v>
      </c>
      <c r="D31" s="375">
        <v>0.27073540561031084</v>
      </c>
      <c r="E31" s="230">
        <v>309</v>
      </c>
      <c r="F31" s="374">
        <v>1277</v>
      </c>
      <c r="G31" s="375">
        <v>-0.25181598062953992</v>
      </c>
    </row>
    <row r="32" spans="1:10" ht="15" customHeight="1">
      <c r="A32" s="1241" t="s">
        <v>806</v>
      </c>
      <c r="B32" s="369" t="str">
        <f>B7</f>
        <v>Ožujak 2026.</v>
      </c>
      <c r="C32" s="1237" t="s">
        <v>809</v>
      </c>
      <c r="D32" s="1238" t="s">
        <v>804</v>
      </c>
      <c r="E32" s="369" t="str">
        <f>E7</f>
        <v>Ožujak 2026.</v>
      </c>
      <c r="F32" s="1237" t="s">
        <v>809</v>
      </c>
      <c r="G32" s="1238" t="s">
        <v>804</v>
      </c>
    </row>
    <row r="33" spans="1:7" s="242" customFormat="1">
      <c r="A33" s="1241"/>
      <c r="B33" s="743" t="str">
        <f>B8</f>
        <v>March 2026</v>
      </c>
      <c r="C33" s="1237"/>
      <c r="D33" s="1238"/>
      <c r="E33" s="743" t="str">
        <f>E8</f>
        <v>March 2026</v>
      </c>
      <c r="F33" s="1237"/>
      <c r="G33" s="1238"/>
    </row>
    <row r="34" spans="1:7" ht="17.25" customHeight="1">
      <c r="A34" s="224" t="s">
        <v>457</v>
      </c>
      <c r="B34" s="231">
        <v>10298761.66</v>
      </c>
      <c r="C34" s="172">
        <v>500194970.31999999</v>
      </c>
      <c r="D34" s="234">
        <v>-0.62989926397097462</v>
      </c>
      <c r="E34" s="231" t="s">
        <v>138</v>
      </c>
      <c r="F34" s="172" t="s">
        <v>138</v>
      </c>
      <c r="G34" s="234" t="s">
        <v>138</v>
      </c>
    </row>
    <row r="35" spans="1:7" ht="17.25" customHeight="1">
      <c r="A35" s="224" t="s">
        <v>458</v>
      </c>
      <c r="B35" s="231">
        <v>6369939</v>
      </c>
      <c r="C35" s="240">
        <v>76166114.039999992</v>
      </c>
      <c r="D35" s="234">
        <v>-0.75672267975899821</v>
      </c>
      <c r="E35" s="231" t="s">
        <v>138</v>
      </c>
      <c r="F35" s="172" t="s">
        <v>138</v>
      </c>
      <c r="G35" s="234" t="s">
        <v>138</v>
      </c>
    </row>
    <row r="36" spans="1:7">
      <c r="A36" s="1241" t="s">
        <v>802</v>
      </c>
      <c r="B36" s="745" t="str">
        <f>B7</f>
        <v>Ožujak 2026.</v>
      </c>
      <c r="C36" s="1239" t="s">
        <v>803</v>
      </c>
      <c r="D36" s="1238" t="s">
        <v>804</v>
      </c>
      <c r="E36" s="371"/>
      <c r="F36" s="1239"/>
      <c r="G36" s="1238"/>
    </row>
    <row r="37" spans="1:7" s="242" customFormat="1" ht="21" customHeight="1">
      <c r="A37" s="1241"/>
      <c r="B37" s="743" t="str">
        <f>B8</f>
        <v>March 2026</v>
      </c>
      <c r="C37" s="1239"/>
      <c r="D37" s="1238"/>
      <c r="E37" s="371"/>
      <c r="F37" s="1239"/>
      <c r="G37" s="1238"/>
    </row>
    <row r="38" spans="1:7">
      <c r="A38" s="173" t="s">
        <v>62</v>
      </c>
      <c r="B38" s="232">
        <v>3795.71</v>
      </c>
      <c r="C38" s="83">
        <v>-1.5946718102674895E-2</v>
      </c>
      <c r="D38" s="234">
        <v>-5.5793532338308416E-2</v>
      </c>
      <c r="E38" s="232"/>
      <c r="F38" s="83"/>
      <c r="G38" s="234"/>
    </row>
    <row r="39" spans="1:7">
      <c r="A39" s="84" t="s">
        <v>110</v>
      </c>
      <c r="B39" s="232">
        <v>3016.17</v>
      </c>
      <c r="C39" s="83">
        <v>-1.2723237666282583E-2</v>
      </c>
      <c r="D39" s="234">
        <v>-5.5723570516192034E-2</v>
      </c>
      <c r="E39" s="232"/>
      <c r="F39" s="83"/>
      <c r="G39" s="234"/>
    </row>
    <row r="40" spans="1:7">
      <c r="A40" s="84" t="s">
        <v>63</v>
      </c>
      <c r="B40" s="232">
        <v>2409.9299999999998</v>
      </c>
      <c r="C40" s="83">
        <v>-2.0998366929095513E-2</v>
      </c>
      <c r="D40" s="234">
        <v>-6.3970356905652559E-2</v>
      </c>
      <c r="E40" s="232"/>
      <c r="F40" s="83"/>
      <c r="G40" s="234"/>
    </row>
    <row r="41" spans="1:7" s="242" customFormat="1">
      <c r="A41" s="84" t="s">
        <v>913</v>
      </c>
      <c r="B41" s="232">
        <v>2779.37</v>
      </c>
      <c r="C41" s="83">
        <v>-1.8396869459572196E-2</v>
      </c>
      <c r="D41" s="234">
        <v>-6.3910977289643789E-2</v>
      </c>
      <c r="E41" s="232"/>
      <c r="F41" s="83"/>
      <c r="G41" s="234"/>
    </row>
    <row r="42" spans="1:7">
      <c r="A42" s="84" t="s">
        <v>770</v>
      </c>
      <c r="B42" s="232">
        <v>1994.27</v>
      </c>
      <c r="C42" s="83">
        <v>-2.3522383967174432E-2</v>
      </c>
      <c r="D42" s="234">
        <v>-5.2166556560505395E-2</v>
      </c>
      <c r="E42" s="232"/>
      <c r="F42" s="83"/>
      <c r="G42" s="234"/>
    </row>
    <row r="43" spans="1:7" s="242" customFormat="1">
      <c r="A43" s="84" t="s">
        <v>90</v>
      </c>
      <c r="B43" s="232">
        <v>2522.94</v>
      </c>
      <c r="C43" s="83">
        <v>3.7708842328669112E-2</v>
      </c>
      <c r="D43" s="234">
        <v>-3.6687030798939757E-3</v>
      </c>
      <c r="E43" s="232"/>
      <c r="F43" s="83"/>
      <c r="G43" s="234"/>
    </row>
    <row r="44" spans="1:7">
      <c r="A44" s="84" t="s">
        <v>91</v>
      </c>
      <c r="B44" s="232">
        <v>3598.98</v>
      </c>
      <c r="C44" s="83">
        <v>7.3787097178421579E-2</v>
      </c>
      <c r="D44" s="234">
        <v>-2.0906842808290915E-2</v>
      </c>
      <c r="E44" s="232"/>
      <c r="F44" s="83"/>
      <c r="G44" s="234"/>
    </row>
    <row r="45" spans="1:7">
      <c r="A45" s="84" t="s">
        <v>92</v>
      </c>
      <c r="B45" s="232">
        <v>1102.54</v>
      </c>
      <c r="C45" s="83">
        <v>3.1606721808450811E-2</v>
      </c>
      <c r="D45" s="234">
        <v>-2.4646142958244965E-2</v>
      </c>
      <c r="E45" s="232"/>
      <c r="F45" s="83"/>
      <c r="G45" s="234"/>
    </row>
    <row r="46" spans="1:7">
      <c r="A46" s="84" t="s">
        <v>93</v>
      </c>
      <c r="B46" s="232">
        <v>818.69</v>
      </c>
      <c r="C46" s="83">
        <v>5.9346816405769776E-3</v>
      </c>
      <c r="D46" s="234">
        <v>-1.5879312417357738E-2</v>
      </c>
      <c r="E46" s="232"/>
      <c r="F46" s="83"/>
      <c r="G46" s="234"/>
    </row>
    <row r="47" spans="1:7">
      <c r="A47" s="84" t="s">
        <v>94</v>
      </c>
      <c r="B47" s="232">
        <v>1163.82</v>
      </c>
      <c r="C47" s="83">
        <v>4.0304631144243874E-2</v>
      </c>
      <c r="D47" s="234">
        <v>3.2057250791454717E-2</v>
      </c>
      <c r="E47" s="232"/>
      <c r="F47" s="83"/>
      <c r="G47" s="234"/>
    </row>
    <row r="48" spans="1:7">
      <c r="A48" s="84" t="s">
        <v>95</v>
      </c>
      <c r="B48" s="232">
        <v>5508.73</v>
      </c>
      <c r="C48" s="83">
        <v>0.13773012850433508</v>
      </c>
      <c r="D48" s="234">
        <v>8.7244335058983324E-2</v>
      </c>
      <c r="E48" s="232"/>
      <c r="F48" s="83"/>
      <c r="G48" s="234"/>
    </row>
    <row r="49" spans="1:7">
      <c r="A49" s="173" t="s">
        <v>64</v>
      </c>
      <c r="B49" s="232">
        <v>98.659800000000004</v>
      </c>
      <c r="C49" s="83">
        <v>-1.6453759471536378E-3</v>
      </c>
      <c r="D49" s="234">
        <v>-5.0754787513718203E-4</v>
      </c>
      <c r="E49" s="232"/>
      <c r="F49" s="83"/>
      <c r="G49" s="234"/>
    </row>
    <row r="50" spans="1:7">
      <c r="A50" s="173" t="s">
        <v>82</v>
      </c>
      <c r="B50" s="232">
        <v>186.37790000000001</v>
      </c>
      <c r="C50" s="83">
        <v>4.456456715404622E-3</v>
      </c>
      <c r="D50" s="234">
        <v>1.4383951013969831E-3</v>
      </c>
      <c r="E50" s="232"/>
      <c r="F50" s="83"/>
      <c r="G50" s="234"/>
    </row>
    <row r="51" spans="1:7" ht="15" customHeight="1">
      <c r="A51" s="1241" t="s">
        <v>805</v>
      </c>
      <c r="B51" s="369" t="str">
        <f>B7</f>
        <v>Ožujak 2026.</v>
      </c>
      <c r="C51" s="1240"/>
      <c r="D51" s="1238" t="s">
        <v>804</v>
      </c>
      <c r="E51" s="369" t="str">
        <f>E7</f>
        <v>Ožujak 2026.</v>
      </c>
      <c r="F51" s="1240"/>
      <c r="G51" s="1238" t="s">
        <v>804</v>
      </c>
    </row>
    <row r="52" spans="1:7" s="242" customFormat="1">
      <c r="A52" s="1241"/>
      <c r="B52" s="743" t="str">
        <f>B8</f>
        <v>March 2026</v>
      </c>
      <c r="C52" s="1240"/>
      <c r="D52" s="1238"/>
      <c r="E52" s="743" t="str">
        <f>E8</f>
        <v>March 2026</v>
      </c>
      <c r="F52" s="1240"/>
      <c r="G52" s="1238"/>
    </row>
    <row r="53" spans="1:7">
      <c r="A53" s="82" t="s">
        <v>450</v>
      </c>
      <c r="B53" s="231">
        <v>31905.318113079997</v>
      </c>
      <c r="C53" s="172"/>
      <c r="D53" s="234">
        <v>-2.6152783335169461E-2</v>
      </c>
      <c r="E53" s="231">
        <v>126.81168</v>
      </c>
      <c r="F53" s="172"/>
      <c r="G53" s="234">
        <v>-7.3097375016719979E-2</v>
      </c>
    </row>
    <row r="54" spans="1:7">
      <c r="A54" s="82" t="s">
        <v>449</v>
      </c>
      <c r="B54" s="231">
        <v>19372.602477919998</v>
      </c>
      <c r="C54" s="172"/>
      <c r="D54" s="234">
        <v>-8.4674558445307913E-4</v>
      </c>
      <c r="E54" s="231">
        <v>1.32722808</v>
      </c>
      <c r="F54" s="172"/>
      <c r="G54" s="234">
        <v>0</v>
      </c>
    </row>
    <row r="55" spans="1:7">
      <c r="A55" s="82" t="s">
        <v>451</v>
      </c>
      <c r="B55" s="231" t="s">
        <v>138</v>
      </c>
      <c r="C55" s="172"/>
      <c r="D55" s="235" t="s">
        <v>138</v>
      </c>
      <c r="E55" s="231" t="s">
        <v>138</v>
      </c>
      <c r="F55" s="172"/>
      <c r="G55" s="234" t="s">
        <v>138</v>
      </c>
    </row>
    <row r="56" spans="1:7">
      <c r="A56" s="82" t="s">
        <v>1392</v>
      </c>
      <c r="B56" s="231">
        <v>3631.7928444999998</v>
      </c>
      <c r="C56" s="172"/>
      <c r="D56" s="235">
        <v>-0.19595207292045758</v>
      </c>
      <c r="E56" s="231" t="s">
        <v>138</v>
      </c>
      <c r="F56" s="172"/>
      <c r="G56" s="234" t="s">
        <v>138</v>
      </c>
    </row>
    <row r="57" spans="1:7" s="242" customFormat="1">
      <c r="A57" s="82" t="s">
        <v>923</v>
      </c>
      <c r="B57" s="231">
        <v>151.08670093999999</v>
      </c>
      <c r="C57" s="172"/>
      <c r="D57" s="234">
        <v>-6.6566403827463816E-3</v>
      </c>
      <c r="E57" s="231" t="s">
        <v>138</v>
      </c>
      <c r="F57" s="172"/>
      <c r="G57" s="234" t="s">
        <v>138</v>
      </c>
    </row>
    <row r="58" spans="1:7" ht="18.75" customHeight="1">
      <c r="A58" s="365" t="s">
        <v>459</v>
      </c>
      <c r="B58" s="366">
        <v>55060.800136439997</v>
      </c>
      <c r="C58" s="370"/>
      <c r="D58" s="368">
        <v>-3.0963390913478772E-2</v>
      </c>
      <c r="E58" s="366">
        <v>128.13890807999999</v>
      </c>
      <c r="F58" s="370"/>
      <c r="G58" s="368">
        <v>-7.2395064171700274E-2</v>
      </c>
    </row>
    <row r="59" spans="1:7" s="178" customFormat="1">
      <c r="A59" s="19" t="s">
        <v>460</v>
      </c>
      <c r="B59" s="237"/>
      <c r="C59" s="218"/>
      <c r="D59" s="218"/>
    </row>
    <row r="60" spans="1:7" s="178" customFormat="1">
      <c r="A60" s="264"/>
      <c r="B60" s="238"/>
      <c r="C60" s="220"/>
      <c r="D60" s="221"/>
    </row>
    <row r="61" spans="1:7" s="178" customFormat="1">
      <c r="B61" s="219"/>
      <c r="C61" s="220"/>
      <c r="D61" s="221"/>
    </row>
    <row r="62" spans="1:7" s="178" customFormat="1">
      <c r="A62" s="570" t="s">
        <v>81</v>
      </c>
      <c r="B62" s="219"/>
      <c r="C62" s="220"/>
      <c r="D62" s="221"/>
    </row>
    <row r="63" spans="1:7" ht="12.75" customHeight="1">
      <c r="B63" s="35"/>
      <c r="C63" s="35"/>
      <c r="D63" s="35"/>
    </row>
    <row r="64" spans="1:7" ht="12.75" customHeight="1">
      <c r="B64" s="50"/>
      <c r="C64" s="50"/>
      <c r="G64" s="13" t="s">
        <v>1571</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0"/>
    </row>
    <row r="118" spans="1:1">
      <c r="A118" s="601"/>
    </row>
    <row r="120" spans="1:1">
      <c r="A120" s="601"/>
    </row>
    <row r="122" spans="1:1">
      <c r="A122" s="601"/>
    </row>
    <row r="124" spans="1:1">
      <c r="A124" s="601"/>
    </row>
    <row r="126" spans="1:1">
      <c r="A126" s="601"/>
    </row>
    <row r="128" spans="1:1">
      <c r="A128" s="601"/>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3" t="s">
        <v>629</v>
      </c>
      <c r="E1" s="121" t="str">
        <f>Naslovnica!A20</f>
        <v>Ožujak 2026.</v>
      </c>
      <c r="G1" s="123" t="s">
        <v>836</v>
      </c>
      <c r="H1" s="242"/>
      <c r="I1" s="242"/>
      <c r="J1" s="242"/>
      <c r="K1" s="121" t="str">
        <f>E1</f>
        <v>Ožujak 2026.</v>
      </c>
    </row>
    <row r="2" spans="1:18" ht="12.75" customHeight="1">
      <c r="A2" s="490" t="s">
        <v>630</v>
      </c>
      <c r="E2" s="500" t="str">
        <f>Naslovnica!A24</f>
        <v>March 2026</v>
      </c>
      <c r="G2" s="490" t="s">
        <v>837</v>
      </c>
      <c r="H2" s="242"/>
      <c r="I2" s="242"/>
      <c r="J2" s="242"/>
      <c r="K2" s="488" t="str">
        <f>E2</f>
        <v>March 2026</v>
      </c>
    </row>
    <row r="3" spans="1:18" ht="12.75" customHeight="1">
      <c r="A3" s="38" t="s">
        <v>1242</v>
      </c>
      <c r="G3" s="38" t="s">
        <v>1242</v>
      </c>
      <c r="H3" s="242"/>
      <c r="I3" s="242"/>
      <c r="J3" s="242"/>
      <c r="K3" s="242"/>
    </row>
    <row r="4" spans="1:18" ht="45" customHeight="1">
      <c r="A4" s="376" t="s">
        <v>433</v>
      </c>
      <c r="B4" s="376" t="s">
        <v>434</v>
      </c>
      <c r="C4" s="376" t="s">
        <v>435</v>
      </c>
      <c r="D4" s="376" t="s">
        <v>436</v>
      </c>
      <c r="E4" s="376" t="s">
        <v>437</v>
      </c>
      <c r="G4" s="376" t="s">
        <v>433</v>
      </c>
      <c r="H4" s="376" t="s">
        <v>434</v>
      </c>
      <c r="I4" s="376" t="s">
        <v>435</v>
      </c>
      <c r="J4" s="376" t="s">
        <v>436</v>
      </c>
      <c r="K4" s="376" t="s">
        <v>440</v>
      </c>
    </row>
    <row r="5" spans="1:18" ht="12.75" customHeight="1">
      <c r="A5" s="85" t="s">
        <v>1692</v>
      </c>
      <c r="B5" s="86">
        <v>17892428</v>
      </c>
      <c r="C5" s="87">
        <v>0.25856644386556715</v>
      </c>
      <c r="D5" s="88">
        <v>734</v>
      </c>
      <c r="E5" s="227">
        <v>-8.25</v>
      </c>
      <c r="F5" s="51"/>
      <c r="G5" s="85" t="s">
        <v>1712</v>
      </c>
      <c r="H5" s="86">
        <v>868530</v>
      </c>
      <c r="I5" s="87">
        <v>0.98625804479421364</v>
      </c>
      <c r="J5" s="88">
        <v>1420</v>
      </c>
      <c r="K5" s="227">
        <v>-11.25</v>
      </c>
      <c r="P5" s="75"/>
      <c r="R5" s="742"/>
    </row>
    <row r="6" spans="1:18" ht="12.75" customHeight="1">
      <c r="A6" s="85" t="s">
        <v>1693</v>
      </c>
      <c r="B6" s="86">
        <v>5673428.2999999998</v>
      </c>
      <c r="C6" s="87">
        <v>8.1987653104277969E-2</v>
      </c>
      <c r="D6" s="88">
        <v>23.8</v>
      </c>
      <c r="E6" s="227">
        <v>-13.450000000000001</v>
      </c>
      <c r="F6" s="51"/>
      <c r="G6" s="85" t="s">
        <v>1713</v>
      </c>
      <c r="H6" s="86">
        <v>12101.6</v>
      </c>
      <c r="I6" s="87">
        <v>1.3741955205786393E-2</v>
      </c>
      <c r="J6" s="88">
        <v>38.4</v>
      </c>
      <c r="K6" s="227">
        <v>-3.52</v>
      </c>
      <c r="P6" s="75"/>
      <c r="R6" s="742"/>
    </row>
    <row r="7" spans="1:18" ht="12.75" customHeight="1">
      <c r="A7" s="85" t="s">
        <v>1694</v>
      </c>
      <c r="B7" s="86">
        <v>4768711.53</v>
      </c>
      <c r="C7" s="87">
        <v>6.891344104516324E-2</v>
      </c>
      <c r="D7" s="88">
        <v>9.18</v>
      </c>
      <c r="E7" s="227">
        <v>-8.2000000000000011</v>
      </c>
      <c r="F7" s="51"/>
      <c r="G7" s="85" t="s">
        <v>1714</v>
      </c>
      <c r="H7" s="86">
        <v>0</v>
      </c>
      <c r="I7" s="87">
        <v>0</v>
      </c>
      <c r="J7" s="88" t="s">
        <v>138</v>
      </c>
      <c r="K7" s="227" t="s">
        <v>138</v>
      </c>
      <c r="P7" s="75"/>
      <c r="R7" s="742"/>
    </row>
    <row r="8" spans="1:18" ht="12.75" customHeight="1">
      <c r="A8" s="85" t="s">
        <v>1695</v>
      </c>
      <c r="B8" s="86">
        <v>4462651.9000000004</v>
      </c>
      <c r="C8" s="87">
        <v>6.4490522582676693E-2</v>
      </c>
      <c r="D8" s="88">
        <v>37.1</v>
      </c>
      <c r="E8" s="227">
        <v>-11.03</v>
      </c>
      <c r="G8" s="85" t="s">
        <v>1715</v>
      </c>
      <c r="H8" s="86">
        <v>0</v>
      </c>
      <c r="I8" s="87">
        <v>0</v>
      </c>
      <c r="J8" s="88" t="s">
        <v>138</v>
      </c>
      <c r="K8" s="227" t="s">
        <v>138</v>
      </c>
      <c r="P8" s="75"/>
      <c r="R8" s="742"/>
    </row>
    <row r="9" spans="1:18" ht="12.75" customHeight="1">
      <c r="A9" s="85" t="s">
        <v>1696</v>
      </c>
      <c r="B9" s="86">
        <v>3115740.04</v>
      </c>
      <c r="C9" s="87">
        <v>4.5026075955278959E-2</v>
      </c>
      <c r="D9" s="88">
        <v>6.52</v>
      </c>
      <c r="E9" s="227">
        <v>-1.21</v>
      </c>
      <c r="G9" s="85"/>
      <c r="H9" s="86"/>
      <c r="I9" s="87"/>
      <c r="J9" s="88"/>
      <c r="K9" s="227"/>
      <c r="P9" s="75"/>
      <c r="R9" s="742"/>
    </row>
    <row r="10" spans="1:18" ht="12.75" customHeight="1">
      <c r="A10" s="85" t="s">
        <v>1697</v>
      </c>
      <c r="B10" s="86">
        <v>2897274.1</v>
      </c>
      <c r="C10" s="87">
        <v>4.1868988431352727E-2</v>
      </c>
      <c r="D10" s="88">
        <v>23.5</v>
      </c>
      <c r="E10" s="228">
        <v>-1.67</v>
      </c>
      <c r="G10" s="85"/>
      <c r="H10" s="86"/>
      <c r="I10" s="87"/>
      <c r="J10" s="88"/>
      <c r="K10" s="228"/>
    </row>
    <row r="11" spans="1:18" ht="12.75" customHeight="1">
      <c r="A11" s="85" t="s">
        <v>1698</v>
      </c>
      <c r="B11" s="86">
        <v>2747206.7</v>
      </c>
      <c r="C11" s="87">
        <v>3.9700339550488066E-2</v>
      </c>
      <c r="D11" s="88">
        <v>19.350000000000001</v>
      </c>
      <c r="E11" s="227">
        <v>3.2</v>
      </c>
      <c r="G11" s="85"/>
      <c r="H11" s="86"/>
      <c r="I11" s="87"/>
      <c r="J11" s="88"/>
      <c r="K11" s="227"/>
    </row>
    <row r="12" spans="1:18" ht="12.75" customHeight="1">
      <c r="A12" s="85" t="s">
        <v>1699</v>
      </c>
      <c r="B12" s="86">
        <v>2694840</v>
      </c>
      <c r="C12" s="87">
        <v>3.8943579685590188E-2</v>
      </c>
      <c r="D12" s="88">
        <v>3620</v>
      </c>
      <c r="E12" s="227">
        <v>-7.42</v>
      </c>
      <c r="G12" s="85"/>
      <c r="H12" s="86"/>
      <c r="I12" s="87"/>
      <c r="J12" s="88"/>
      <c r="K12" s="227"/>
    </row>
    <row r="13" spans="1:18" ht="12.75" customHeight="1">
      <c r="A13" s="85" t="s">
        <v>1700</v>
      </c>
      <c r="B13" s="86">
        <v>2638683.5</v>
      </c>
      <c r="C13" s="87">
        <v>3.8132052792485646E-2</v>
      </c>
      <c r="D13" s="88">
        <v>149</v>
      </c>
      <c r="E13" s="227">
        <v>-0.33</v>
      </c>
      <c r="G13" s="85"/>
      <c r="H13" s="86"/>
      <c r="I13" s="87"/>
      <c r="J13" s="88"/>
      <c r="K13" s="227"/>
    </row>
    <row r="14" spans="1:18" ht="12.75" customHeight="1">
      <c r="A14" s="85" t="s">
        <v>1701</v>
      </c>
      <c r="B14" s="86">
        <v>2541474.2000000002</v>
      </c>
      <c r="C14" s="87">
        <v>3.6727265079400474E-2</v>
      </c>
      <c r="D14" s="88">
        <v>56.4</v>
      </c>
      <c r="E14" s="227">
        <v>1.08</v>
      </c>
      <c r="G14" s="85"/>
      <c r="H14" s="86"/>
      <c r="I14" s="87"/>
      <c r="J14" s="88"/>
      <c r="K14" s="227"/>
    </row>
    <row r="15" spans="1:18" ht="12.75" customHeight="1">
      <c r="A15" s="85" t="s">
        <v>441</v>
      </c>
      <c r="B15" s="86">
        <v>19766131.089999989</v>
      </c>
      <c r="C15" s="87">
        <v>0.28564363790771857</v>
      </c>
      <c r="D15" s="89"/>
      <c r="E15" s="229"/>
      <c r="G15" s="85" t="s">
        <v>441</v>
      </c>
      <c r="H15" s="86"/>
      <c r="I15" s="87"/>
      <c r="J15" s="89"/>
      <c r="K15" s="229"/>
    </row>
    <row r="16" spans="1:18" ht="15.75" customHeight="1">
      <c r="A16" s="378" t="s">
        <v>438</v>
      </c>
      <c r="B16" s="379">
        <f>SUM(B5:B15)</f>
        <v>69198569.359999999</v>
      </c>
      <c r="C16" s="900">
        <f>SUM(C5:C15)</f>
        <v>0.99999999999999956</v>
      </c>
      <c r="D16" s="380"/>
      <c r="E16" s="380"/>
      <c r="G16" s="378" t="s">
        <v>438</v>
      </c>
      <c r="H16" s="379">
        <f>SUM(H5:H15)</f>
        <v>880631.6</v>
      </c>
      <c r="I16" s="900">
        <f>SUM(I5:I15)</f>
        <v>1</v>
      </c>
      <c r="J16" s="380"/>
      <c r="K16" s="380"/>
    </row>
    <row r="17" spans="1:11" ht="12.75" customHeight="1">
      <c r="A17" s="37" t="s">
        <v>439</v>
      </c>
      <c r="G17" s="37" t="s">
        <v>439</v>
      </c>
      <c r="H17" s="242"/>
      <c r="I17" s="242"/>
      <c r="J17" s="242"/>
      <c r="K17" s="242"/>
    </row>
    <row r="18" spans="1:11" ht="12.75" customHeight="1"/>
    <row r="19" spans="1:11" ht="12.75" customHeight="1">
      <c r="A19" s="123" t="s">
        <v>838</v>
      </c>
      <c r="G19" s="123" t="s">
        <v>1341</v>
      </c>
    </row>
    <row r="20" spans="1:11" ht="12.75" customHeight="1">
      <c r="A20" s="490" t="s">
        <v>839</v>
      </c>
      <c r="G20" s="490" t="s">
        <v>1342</v>
      </c>
    </row>
    <row r="21" spans="1:11" ht="12.75" customHeight="1">
      <c r="A21" s="38" t="s">
        <v>1243</v>
      </c>
      <c r="G21" s="38" t="s">
        <v>1243</v>
      </c>
    </row>
    <row r="22" spans="1:11" ht="43.5">
      <c r="A22" s="376" t="s">
        <v>442</v>
      </c>
      <c r="B22" s="376" t="s">
        <v>434</v>
      </c>
      <c r="C22" s="376" t="s">
        <v>435</v>
      </c>
      <c r="D22" s="376" t="s">
        <v>443</v>
      </c>
      <c r="G22" s="376" t="s">
        <v>442</v>
      </c>
      <c r="H22" s="376" t="s">
        <v>434</v>
      </c>
      <c r="I22" s="376" t="s">
        <v>435</v>
      </c>
      <c r="J22" s="376" t="s">
        <v>443</v>
      </c>
    </row>
    <row r="23" spans="1:11" ht="15" customHeight="1">
      <c r="A23" s="91" t="s">
        <v>1702</v>
      </c>
      <c r="B23" s="86">
        <v>775798.54</v>
      </c>
      <c r="C23" s="92">
        <v>0.68051454083716845</v>
      </c>
      <c r="D23" s="118">
        <v>99.7</v>
      </c>
      <c r="E23" s="51"/>
      <c r="F23" s="51"/>
      <c r="G23" s="1021" t="s">
        <v>1716</v>
      </c>
      <c r="H23" s="86" t="s">
        <v>138</v>
      </c>
      <c r="I23" s="87" t="s">
        <v>138</v>
      </c>
      <c r="J23" s="118" t="s">
        <v>138</v>
      </c>
    </row>
    <row r="24" spans="1:11" ht="12.75" customHeight="1">
      <c r="A24" s="91" t="s">
        <v>1703</v>
      </c>
      <c r="B24" s="86">
        <v>273687.67999999999</v>
      </c>
      <c r="C24" s="92">
        <v>0.24007321009909335</v>
      </c>
      <c r="D24" s="118">
        <v>98.1</v>
      </c>
      <c r="E24" s="51"/>
      <c r="F24" s="51"/>
      <c r="G24" s="91" t="s">
        <v>1717</v>
      </c>
      <c r="H24" s="86" t="s">
        <v>138</v>
      </c>
      <c r="I24" s="87" t="s">
        <v>138</v>
      </c>
      <c r="J24" s="118" t="s">
        <v>138</v>
      </c>
    </row>
    <row r="25" spans="1:11" ht="12.75" customHeight="1">
      <c r="A25" s="91" t="s">
        <v>1704</v>
      </c>
      <c r="B25" s="86">
        <v>47933.599999999999</v>
      </c>
      <c r="C25" s="92">
        <v>4.2046369144588099E-2</v>
      </c>
      <c r="D25" s="118">
        <v>104</v>
      </c>
      <c r="E25" s="51"/>
      <c r="F25" s="51"/>
      <c r="G25" s="91" t="s">
        <v>1718</v>
      </c>
      <c r="H25" s="86" t="s">
        <v>138</v>
      </c>
      <c r="I25" s="92" t="s">
        <v>138</v>
      </c>
      <c r="J25" s="118" t="s">
        <v>138</v>
      </c>
    </row>
    <row r="26" spans="1:11" ht="12.75" customHeight="1">
      <c r="A26" s="91" t="s">
        <v>1705</v>
      </c>
      <c r="B26" s="86">
        <v>25658.76</v>
      </c>
      <c r="C26" s="92">
        <v>2.2507337123695931E-2</v>
      </c>
      <c r="D26" s="118">
        <v>100.55</v>
      </c>
      <c r="E26" s="51"/>
      <c r="G26" s="91" t="s">
        <v>1719</v>
      </c>
      <c r="H26" s="86" t="s">
        <v>138</v>
      </c>
      <c r="I26" s="92" t="s">
        <v>138</v>
      </c>
      <c r="J26" s="118" t="s">
        <v>138</v>
      </c>
    </row>
    <row r="27" spans="1:11" ht="12.75" customHeight="1">
      <c r="A27" s="91" t="s">
        <v>1706</v>
      </c>
      <c r="B27" s="86">
        <v>16939</v>
      </c>
      <c r="C27" s="92">
        <v>1.4858542795454083E-2</v>
      </c>
      <c r="D27" s="118">
        <v>85</v>
      </c>
      <c r="G27" s="91" t="s">
        <v>1720</v>
      </c>
      <c r="H27" s="86" t="s">
        <v>138</v>
      </c>
      <c r="I27" s="92" t="s">
        <v>138</v>
      </c>
      <c r="J27" s="118">
        <v>100</v>
      </c>
    </row>
    <row r="28" spans="1:11" ht="12.75" customHeight="1">
      <c r="A28" s="91"/>
      <c r="B28" s="86"/>
      <c r="C28" s="92"/>
      <c r="D28" s="118"/>
      <c r="G28" s="91"/>
      <c r="H28" s="86"/>
      <c r="I28" s="92"/>
      <c r="J28" s="118"/>
    </row>
    <row r="29" spans="1:11" ht="12.75" customHeight="1">
      <c r="A29" s="91"/>
      <c r="B29" s="86"/>
      <c r="C29" s="92"/>
      <c r="D29" s="119"/>
      <c r="G29" s="91"/>
      <c r="H29" s="86"/>
      <c r="I29" s="92"/>
      <c r="J29" s="119"/>
    </row>
    <row r="30" spans="1:11" ht="12.75" customHeight="1">
      <c r="A30" s="91"/>
      <c r="B30" s="86"/>
      <c r="C30" s="92"/>
      <c r="D30" s="118"/>
      <c r="G30" s="91"/>
      <c r="H30" s="86"/>
      <c r="I30" s="92"/>
      <c r="J30" s="118"/>
    </row>
    <row r="31" spans="1:11" ht="12.75" customHeight="1">
      <c r="A31" s="91"/>
      <c r="B31" s="86"/>
      <c r="C31" s="92"/>
      <c r="D31" s="118"/>
      <c r="G31" s="91"/>
      <c r="H31" s="86"/>
      <c r="I31" s="92"/>
      <c r="J31" s="118"/>
    </row>
    <row r="32" spans="1:11" ht="12.75" customHeight="1">
      <c r="A32" s="91"/>
      <c r="B32" s="86"/>
      <c r="C32" s="92"/>
      <c r="D32" s="118"/>
      <c r="G32" s="91"/>
      <c r="H32" s="86"/>
      <c r="I32" s="92"/>
      <c r="J32" s="118"/>
    </row>
    <row r="33" spans="1:10" ht="15" customHeight="1">
      <c r="A33" s="85" t="s">
        <v>441</v>
      </c>
      <c r="B33" s="244"/>
      <c r="C33" s="92"/>
      <c r="D33" s="93"/>
      <c r="G33" s="85" t="s">
        <v>441</v>
      </c>
      <c r="H33" s="244"/>
      <c r="I33" s="244"/>
      <c r="J33" s="93"/>
    </row>
    <row r="34" spans="1:10" ht="25.5">
      <c r="A34" s="1041" t="s">
        <v>1481</v>
      </c>
      <c r="B34" s="384">
        <f>SUM(B23:B33)</f>
        <v>1140017.58</v>
      </c>
      <c r="C34" s="1031">
        <f>SUM(C23:C33)</f>
        <v>0.99999999999999989</v>
      </c>
      <c r="D34" s="385"/>
      <c r="G34" s="383" t="s">
        <v>438</v>
      </c>
      <c r="H34" s="384">
        <f>SUM(H23:H33)</f>
        <v>0</v>
      </c>
      <c r="I34" s="1031" t="s">
        <v>138</v>
      </c>
      <c r="J34" s="385"/>
    </row>
    <row r="35" spans="1:10" ht="15" customHeight="1">
      <c r="A35" s="90" t="s">
        <v>444</v>
      </c>
      <c r="B35" s="86"/>
      <c r="C35" s="92"/>
      <c r="D35" s="93"/>
    </row>
    <row r="36" spans="1:10" ht="12.75" customHeight="1">
      <c r="A36" s="168" t="s">
        <v>138</v>
      </c>
      <c r="B36" s="244" t="s">
        <v>138</v>
      </c>
      <c r="C36" s="92" t="s">
        <v>138</v>
      </c>
      <c r="D36" s="93" t="s">
        <v>138</v>
      </c>
    </row>
    <row r="37" spans="1:10" ht="12.75" customHeight="1">
      <c r="A37" s="85" t="s">
        <v>441</v>
      </c>
      <c r="B37" s="245"/>
      <c r="C37" s="92"/>
      <c r="D37" s="93"/>
    </row>
    <row r="38" spans="1:10" ht="25.5">
      <c r="A38" s="1042" t="s">
        <v>1482</v>
      </c>
      <c r="B38" s="86">
        <f>SUM(B36:B37)</f>
        <v>0</v>
      </c>
      <c r="C38" s="92"/>
      <c r="D38" s="93"/>
    </row>
    <row r="39" spans="1:10" ht="26.25" customHeight="1">
      <c r="A39" s="383" t="s">
        <v>438</v>
      </c>
      <c r="B39" s="381">
        <f>B34+B38</f>
        <v>1140017.58</v>
      </c>
      <c r="C39" s="1043">
        <f>C34+C38</f>
        <v>0.99999999999999989</v>
      </c>
      <c r="D39" s="382"/>
    </row>
    <row r="40" spans="1:10" ht="12.75" customHeight="1"/>
    <row r="41" spans="1:10" ht="12.75" customHeight="1">
      <c r="A41" s="123" t="s">
        <v>840</v>
      </c>
      <c r="G41" s="128"/>
      <c r="H41" s="178"/>
      <c r="I41" s="178"/>
      <c r="J41" s="178"/>
    </row>
    <row r="42" spans="1:10" ht="12.75" customHeight="1">
      <c r="A42" s="490" t="s">
        <v>841</v>
      </c>
      <c r="B42" s="44"/>
      <c r="G42" s="146"/>
      <c r="H42" s="178"/>
      <c r="I42" s="178"/>
      <c r="J42" s="178"/>
    </row>
    <row r="43" spans="1:10" ht="12.75" customHeight="1">
      <c r="A43" s="38" t="s">
        <v>1245</v>
      </c>
      <c r="G43" s="191"/>
      <c r="H43" s="178"/>
      <c r="I43" s="178"/>
      <c r="J43" s="178"/>
    </row>
    <row r="44" spans="1:10" ht="43.5">
      <c r="A44" s="376" t="s">
        <v>884</v>
      </c>
      <c r="B44" s="376" t="s">
        <v>434</v>
      </c>
      <c r="C44" s="376" t="s">
        <v>435</v>
      </c>
      <c r="D44" s="181"/>
      <c r="G44" s="181"/>
      <c r="H44" s="192"/>
      <c r="I44" s="181"/>
      <c r="J44" s="181"/>
    </row>
    <row r="45" spans="1:10" ht="12.75" customHeight="1">
      <c r="A45" s="91" t="s">
        <v>1702</v>
      </c>
      <c r="B45" s="86">
        <v>4657022</v>
      </c>
      <c r="C45" s="92">
        <v>0.45219242407441052</v>
      </c>
      <c r="D45" s="183"/>
      <c r="E45" s="51"/>
      <c r="F45" s="51"/>
      <c r="G45" s="180"/>
      <c r="H45" s="177"/>
      <c r="I45" s="182"/>
      <c r="J45" s="183"/>
    </row>
    <row r="46" spans="1:10" ht="12.75" customHeight="1">
      <c r="A46" s="91" t="s">
        <v>998</v>
      </c>
      <c r="B46" s="86">
        <v>3217154.52</v>
      </c>
      <c r="C46" s="92">
        <v>0.31238265591632303</v>
      </c>
      <c r="D46" s="183"/>
      <c r="E46" s="51"/>
      <c r="F46" s="51"/>
      <c r="G46" s="188"/>
      <c r="H46" s="189"/>
      <c r="I46" s="182"/>
      <c r="J46" s="183"/>
    </row>
    <row r="47" spans="1:10" ht="12.75" customHeight="1">
      <c r="A47" s="91" t="s">
        <v>1707</v>
      </c>
      <c r="B47" s="86">
        <v>1492260</v>
      </c>
      <c r="C47" s="92">
        <v>0.14489703221270586</v>
      </c>
      <c r="D47" s="183"/>
      <c r="E47" s="51"/>
      <c r="G47" s="188"/>
      <c r="H47" s="189"/>
      <c r="I47" s="182"/>
      <c r="J47" s="183"/>
    </row>
    <row r="48" spans="1:10" ht="12.75" customHeight="1">
      <c r="A48" s="91" t="s">
        <v>1295</v>
      </c>
      <c r="B48" s="86">
        <v>432257.93</v>
      </c>
      <c r="C48" s="92">
        <v>4.19718354759945E-2</v>
      </c>
      <c r="D48" s="183"/>
      <c r="G48" s="188"/>
      <c r="H48" s="189"/>
      <c r="I48" s="182"/>
      <c r="J48" s="183"/>
    </row>
    <row r="49" spans="1:10" ht="12.75" customHeight="1">
      <c r="A49" s="91" t="s">
        <v>918</v>
      </c>
      <c r="B49" s="86">
        <v>296876.59000000003</v>
      </c>
      <c r="C49" s="92">
        <v>2.88264356241059E-2</v>
      </c>
      <c r="D49" s="183"/>
      <c r="G49" s="188"/>
      <c r="H49" s="189"/>
      <c r="I49" s="182"/>
      <c r="J49" s="183"/>
    </row>
    <row r="50" spans="1:10" ht="12.75" customHeight="1">
      <c r="A50" s="91" t="s">
        <v>1708</v>
      </c>
      <c r="B50" s="86">
        <v>126328.21</v>
      </c>
      <c r="C50" s="92">
        <v>1.2266349505946329E-2</v>
      </c>
      <c r="D50" s="184"/>
      <c r="G50" s="188"/>
      <c r="H50" s="189"/>
      <c r="I50" s="182"/>
      <c r="J50" s="184"/>
    </row>
    <row r="51" spans="1:10" ht="12.75" customHeight="1">
      <c r="A51" s="91" t="s">
        <v>1456</v>
      </c>
      <c r="B51" s="86">
        <v>76862.41</v>
      </c>
      <c r="C51" s="92">
        <v>7.4632671905138547E-3</v>
      </c>
      <c r="D51" s="183"/>
      <c r="G51" s="188"/>
      <c r="H51" s="189"/>
      <c r="I51" s="182"/>
      <c r="J51" s="183"/>
    </row>
    <row r="52" spans="1:10" ht="12.75" customHeight="1">
      <c r="A52" s="91"/>
      <c r="B52" s="86"/>
      <c r="C52" s="92"/>
      <c r="D52" s="183"/>
      <c r="G52" s="188"/>
      <c r="H52" s="189"/>
      <c r="I52" s="182"/>
      <c r="J52" s="183"/>
    </row>
    <row r="53" spans="1:10" ht="12.75" customHeight="1">
      <c r="A53" s="91"/>
      <c r="B53" s="86"/>
      <c r="C53" s="92"/>
      <c r="D53" s="183"/>
      <c r="G53" s="188"/>
      <c r="H53" s="189"/>
      <c r="I53" s="182"/>
      <c r="J53" s="183"/>
    </row>
    <row r="54" spans="1:10" ht="12.75" customHeight="1">
      <c r="A54" s="94"/>
      <c r="B54" s="86"/>
      <c r="C54" s="92"/>
      <c r="D54" s="183"/>
      <c r="G54" s="188"/>
      <c r="H54" s="189"/>
      <c r="I54" s="182"/>
      <c r="J54" s="183"/>
    </row>
    <row r="55" spans="1:10">
      <c r="A55" s="85" t="s">
        <v>441</v>
      </c>
      <c r="B55" s="86"/>
      <c r="C55" s="92"/>
      <c r="D55" s="185"/>
      <c r="G55" s="190"/>
      <c r="H55" s="189"/>
      <c r="I55" s="182"/>
      <c r="J55" s="185"/>
    </row>
    <row r="56" spans="1:10">
      <c r="A56" s="378" t="s">
        <v>438</v>
      </c>
      <c r="B56" s="381">
        <f>SUM(B45:B55)</f>
        <v>10298761.66</v>
      </c>
      <c r="C56" s="899">
        <f>SUM(C45:C55)</f>
        <v>1</v>
      </c>
      <c r="D56" s="187"/>
      <c r="G56" s="180"/>
      <c r="H56" s="177"/>
      <c r="I56" s="186"/>
      <c r="J56" s="187"/>
    </row>
    <row r="57" spans="1:10" ht="12.75" customHeight="1">
      <c r="G57" s="178"/>
      <c r="H57" s="178"/>
      <c r="I57" s="178"/>
      <c r="J57" s="178"/>
    </row>
    <row r="58" spans="1:10" ht="12.75" customHeight="1">
      <c r="A58" s="124" t="s">
        <v>842</v>
      </c>
      <c r="G58" s="193"/>
      <c r="H58" s="178"/>
      <c r="I58" s="178"/>
      <c r="J58" s="178"/>
    </row>
    <row r="59" spans="1:10" ht="12.75" customHeight="1">
      <c r="A59" s="501" t="s">
        <v>843</v>
      </c>
      <c r="G59" s="194"/>
      <c r="H59" s="178"/>
      <c r="I59" s="178"/>
      <c r="J59" s="178"/>
    </row>
    <row r="60" spans="1:10" ht="12.75" customHeight="1">
      <c r="A60" s="38" t="s">
        <v>1242</v>
      </c>
      <c r="G60" s="191"/>
      <c r="H60" s="178"/>
      <c r="I60" s="178"/>
      <c r="J60" s="178"/>
    </row>
    <row r="61" spans="1:10" ht="12.75" customHeight="1">
      <c r="A61" s="377"/>
      <c r="B61" s="809" t="s">
        <v>65</v>
      </c>
      <c r="C61" s="809" t="s">
        <v>66</v>
      </c>
      <c r="D61" s="809" t="s">
        <v>67</v>
      </c>
      <c r="E61" s="809" t="s">
        <v>68</v>
      </c>
      <c r="F61" s="809" t="s">
        <v>69</v>
      </c>
      <c r="G61" s="195"/>
      <c r="H61" s="175"/>
      <c r="I61" s="175"/>
      <c r="J61" s="175"/>
    </row>
    <row r="62" spans="1:10" ht="12.75" customHeight="1">
      <c r="A62" s="377"/>
      <c r="B62" s="810" t="s">
        <v>70</v>
      </c>
      <c r="C62" s="810" t="s">
        <v>71</v>
      </c>
      <c r="D62" s="810" t="s">
        <v>183</v>
      </c>
      <c r="E62" s="810" t="s">
        <v>72</v>
      </c>
      <c r="F62" s="810" t="s">
        <v>73</v>
      </c>
      <c r="G62" s="195"/>
      <c r="H62" s="176"/>
      <c r="I62" s="176"/>
      <c r="J62" s="176"/>
    </row>
    <row r="63" spans="1:10" ht="12.75" customHeight="1">
      <c r="A63" s="95" t="s">
        <v>138</v>
      </c>
      <c r="B63" s="96" t="s">
        <v>138</v>
      </c>
      <c r="C63" s="96" t="s">
        <v>138</v>
      </c>
      <c r="D63" s="96" t="s">
        <v>138</v>
      </c>
      <c r="E63" s="97" t="s">
        <v>138</v>
      </c>
      <c r="F63" s="97" t="s">
        <v>138</v>
      </c>
      <c r="G63" s="180"/>
      <c r="H63" s="177"/>
      <c r="I63" s="177"/>
      <c r="J63" s="179"/>
    </row>
    <row r="64" spans="1:10" ht="15" customHeight="1">
      <c r="A64" s="378" t="s">
        <v>438</v>
      </c>
      <c r="B64" s="386"/>
      <c r="C64" s="386"/>
      <c r="D64" s="386"/>
      <c r="E64" s="387" t="str">
        <f>IF(SUM(E63:E63)=0,"",SUM(E63:E63))</f>
        <v/>
      </c>
      <c r="F64" s="387" t="str">
        <f>IF(SUM(F63:F63)=0,"",SUM(F63:F63))</f>
        <v/>
      </c>
      <c r="G64" s="180"/>
      <c r="H64" s="177"/>
      <c r="I64" s="177"/>
      <c r="J64" s="179"/>
    </row>
    <row r="65" spans="1:7" ht="12.75" customHeight="1"/>
    <row r="66" spans="1:7" ht="12.75" customHeight="1">
      <c r="A66" s="124" t="s">
        <v>1390</v>
      </c>
    </row>
    <row r="67" spans="1:7" ht="12.75" customHeight="1">
      <c r="A67" s="501" t="s">
        <v>1391</v>
      </c>
    </row>
    <row r="68" spans="1:7" ht="12.75" customHeight="1">
      <c r="A68" s="38" t="s">
        <v>1242</v>
      </c>
    </row>
    <row r="69" spans="1:7" ht="12.75" customHeight="1">
      <c r="A69" s="377"/>
      <c r="B69" s="809" t="s">
        <v>65</v>
      </c>
      <c r="C69" s="809" t="s">
        <v>66</v>
      </c>
      <c r="D69" s="809" t="s">
        <v>67</v>
      </c>
      <c r="E69" s="809" t="s">
        <v>68</v>
      </c>
      <c r="F69" s="809" t="s">
        <v>69</v>
      </c>
    </row>
    <row r="70" spans="1:7" ht="12.75" customHeight="1">
      <c r="A70" s="377"/>
      <c r="B70" s="810" t="s">
        <v>70</v>
      </c>
      <c r="C70" s="810" t="s">
        <v>71</v>
      </c>
      <c r="D70" s="810" t="s">
        <v>183</v>
      </c>
      <c r="E70" s="810" t="s">
        <v>72</v>
      </c>
      <c r="F70" s="810" t="s">
        <v>73</v>
      </c>
    </row>
    <row r="71" spans="1:7" ht="12.75" customHeight="1">
      <c r="A71" s="1107" t="s">
        <v>1709</v>
      </c>
      <c r="B71" s="1108">
        <v>98.3</v>
      </c>
      <c r="C71" s="1108">
        <v>98.2</v>
      </c>
      <c r="D71" s="1108">
        <v>98.2</v>
      </c>
      <c r="E71" s="1109">
        <v>265000</v>
      </c>
      <c r="F71" s="1109">
        <v>260291.9</v>
      </c>
      <c r="G71" s="51"/>
    </row>
    <row r="72" spans="1:7" s="994" customFormat="1" ht="12.75" customHeight="1">
      <c r="A72" s="1107" t="s">
        <v>1707</v>
      </c>
      <c r="B72" s="1108">
        <v>99.4</v>
      </c>
      <c r="C72" s="1108">
        <v>99.25</v>
      </c>
      <c r="D72" s="1108">
        <v>99.4</v>
      </c>
      <c r="E72" s="1109">
        <v>74000</v>
      </c>
      <c r="F72" s="1109">
        <v>73487.600000000006</v>
      </c>
      <c r="G72" s="51"/>
    </row>
    <row r="73" spans="1:7" s="994" customFormat="1" ht="12.75" customHeight="1">
      <c r="A73" s="1107" t="s">
        <v>1710</v>
      </c>
      <c r="B73" s="1108">
        <v>97.19</v>
      </c>
      <c r="C73" s="1108">
        <v>97.15</v>
      </c>
      <c r="D73" s="1108">
        <v>97.19</v>
      </c>
      <c r="E73" s="1109">
        <v>40000</v>
      </c>
      <c r="F73" s="1109">
        <v>38869</v>
      </c>
      <c r="G73" s="51"/>
    </row>
    <row r="74" spans="1:7" s="994" customFormat="1" ht="12.75" customHeight="1">
      <c r="A74" s="1107" t="s">
        <v>1711</v>
      </c>
      <c r="B74" s="1108">
        <v>99.95</v>
      </c>
      <c r="C74" s="1108">
        <v>99.95</v>
      </c>
      <c r="D74" s="1108">
        <v>99.95</v>
      </c>
      <c r="E74" s="1109">
        <v>10000</v>
      </c>
      <c r="F74" s="1109">
        <v>9995</v>
      </c>
      <c r="G74" s="51"/>
    </row>
    <row r="75" spans="1:7" ht="15" customHeight="1">
      <c r="A75" s="378" t="s">
        <v>438</v>
      </c>
      <c r="B75" s="388"/>
      <c r="C75" s="388"/>
      <c r="D75" s="388"/>
      <c r="E75" s="1110">
        <f>IF(SUM(E71:E74)=0,"",SUM(E71:E74))</f>
        <v>389000</v>
      </c>
      <c r="F75" s="1110">
        <f>IF(SUM(F71:F74)=0,"",SUM(F71:F74))</f>
        <v>382643.5</v>
      </c>
    </row>
    <row r="76" spans="1:7" ht="12.75" customHeight="1">
      <c r="A76" s="16"/>
    </row>
    <row r="77" spans="1:7" s="242" customFormat="1" ht="12.75" customHeight="1">
      <c r="A77" s="124" t="s">
        <v>925</v>
      </c>
    </row>
    <row r="78" spans="1:7" s="242" customFormat="1" ht="12.75" customHeight="1">
      <c r="A78" s="501" t="s">
        <v>926</v>
      </c>
    </row>
    <row r="79" spans="1:7" ht="12.75" customHeight="1">
      <c r="A79" s="38" t="s">
        <v>1242</v>
      </c>
    </row>
    <row r="80" spans="1:7" ht="43.5">
      <c r="A80" s="376" t="s">
        <v>924</v>
      </c>
      <c r="B80" s="376" t="s">
        <v>434</v>
      </c>
      <c r="C80" s="376" t="s">
        <v>435</v>
      </c>
      <c r="D80" s="376" t="s">
        <v>436</v>
      </c>
      <c r="E80" s="376" t="s">
        <v>437</v>
      </c>
    </row>
    <row r="81" spans="1:11" ht="12.75" customHeight="1">
      <c r="A81" s="1115" t="s">
        <v>998</v>
      </c>
      <c r="B81" s="86">
        <v>6727583.6500000004</v>
      </c>
      <c r="C81" s="87">
        <v>0.64033603400696304</v>
      </c>
      <c r="D81" s="88">
        <v>56.3</v>
      </c>
      <c r="E81" s="227">
        <v>-7.3999999999999995</v>
      </c>
    </row>
    <row r="82" spans="1:11" s="994" customFormat="1" ht="12.75" customHeight="1">
      <c r="A82" s="1115" t="s">
        <v>918</v>
      </c>
      <c r="B82" s="86">
        <v>2345710.75</v>
      </c>
      <c r="C82" s="87">
        <v>0.22326636081031837</v>
      </c>
      <c r="D82" s="88">
        <v>34</v>
      </c>
      <c r="E82" s="227">
        <v>-5.0299999999999994</v>
      </c>
    </row>
    <row r="83" spans="1:11" s="994" customFormat="1" ht="12.75" customHeight="1">
      <c r="A83" s="85" t="s">
        <v>1295</v>
      </c>
      <c r="B83" s="86">
        <v>1306788.45</v>
      </c>
      <c r="C83" s="87">
        <v>0.12438102250264943</v>
      </c>
      <c r="D83" s="88">
        <v>24.1</v>
      </c>
      <c r="E83" s="227">
        <v>-1.83</v>
      </c>
    </row>
    <row r="84" spans="1:11" s="994" customFormat="1" ht="12.75" customHeight="1">
      <c r="A84" s="85" t="s">
        <v>1339</v>
      </c>
      <c r="B84" s="86">
        <v>67241.22</v>
      </c>
      <c r="C84" s="87">
        <v>6.4000655178162932E-3</v>
      </c>
      <c r="D84" s="88">
        <v>106.58</v>
      </c>
      <c r="E84" s="227">
        <v>0.11</v>
      </c>
    </row>
    <row r="85" spans="1:11" s="994" customFormat="1" ht="12.75" customHeight="1">
      <c r="A85" s="85" t="s">
        <v>1456</v>
      </c>
      <c r="B85" s="86">
        <v>59009</v>
      </c>
      <c r="C85" s="87">
        <v>5.616517162252881E-3</v>
      </c>
      <c r="D85" s="88">
        <v>10.68</v>
      </c>
      <c r="E85" s="227">
        <v>-4.7300000000000004</v>
      </c>
    </row>
    <row r="86" spans="1:11" ht="12.75" customHeight="1">
      <c r="A86" s="378" t="s">
        <v>438</v>
      </c>
      <c r="B86" s="379">
        <f>SUM(B81:B85)</f>
        <v>10506333.07</v>
      </c>
      <c r="C86" s="900">
        <f>SUM(C81:C85)</f>
        <v>1</v>
      </c>
      <c r="D86" s="380"/>
      <c r="E86" s="380"/>
    </row>
    <row r="87" spans="1:11" ht="12.75" customHeight="1">
      <c r="A87" s="16" t="s">
        <v>447</v>
      </c>
      <c r="B87" s="242"/>
      <c r="C87" s="242"/>
      <c r="D87" s="242"/>
      <c r="E87" s="242"/>
    </row>
    <row r="88" spans="1:11" ht="12.75" customHeight="1">
      <c r="A88" s="242"/>
      <c r="B88" s="242"/>
      <c r="C88" s="242"/>
      <c r="D88" s="242"/>
      <c r="E88" s="242"/>
    </row>
    <row r="89" spans="1:11" ht="12.75" customHeight="1">
      <c r="A89" s="570"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1"/>
    <col min="2" max="2" width="13.42578125" style="291" customWidth="1"/>
    <col min="3" max="4" width="14.85546875" style="291" bestFit="1" customWidth="1"/>
    <col min="5" max="5" width="14.42578125" style="291" bestFit="1" customWidth="1"/>
    <col min="6" max="6" width="10.5703125" style="291" bestFit="1" customWidth="1"/>
    <col min="7" max="7" width="11.140625" style="291" bestFit="1" customWidth="1"/>
    <col min="8" max="8" width="13.5703125" style="291" customWidth="1"/>
    <col min="9" max="9" width="12.5703125" style="291" bestFit="1" customWidth="1"/>
    <col min="10" max="10" width="12.85546875" style="291" bestFit="1" customWidth="1"/>
    <col min="11" max="11" width="10.5703125" style="291" bestFit="1" customWidth="1"/>
    <col min="12" max="16384" width="9.140625" style="291"/>
  </cols>
  <sheetData>
    <row r="1" spans="1:7" ht="15">
      <c r="A1" s="669" t="s">
        <v>631</v>
      </c>
      <c r="B1" s="668"/>
      <c r="C1" s="668"/>
      <c r="D1" s="668"/>
    </row>
    <row r="2" spans="1:7">
      <c r="A2" s="670" t="s">
        <v>632</v>
      </c>
      <c r="B2" s="668"/>
      <c r="C2" s="668"/>
      <c r="D2" s="668"/>
    </row>
    <row r="3" spans="1:7">
      <c r="A3" s="41" t="s">
        <v>799</v>
      </c>
    </row>
    <row r="4" spans="1:7">
      <c r="A4" s="1247"/>
      <c r="B4" s="1247"/>
      <c r="C4" s="1247"/>
      <c r="D4" s="1247"/>
      <c r="E4" s="1247"/>
      <c r="F4" s="1247"/>
      <c r="G4" s="1247"/>
    </row>
    <row r="5" spans="1:7">
      <c r="A5" s="132" t="s">
        <v>634</v>
      </c>
    </row>
    <row r="6" spans="1:7" s="672" customFormat="1">
      <c r="A6" s="671" t="s">
        <v>635</v>
      </c>
    </row>
    <row r="8" spans="1:7" ht="63.75">
      <c r="A8" s="691" t="s">
        <v>633</v>
      </c>
      <c r="B8" s="675" t="s">
        <v>596</v>
      </c>
      <c r="C8" s="675" t="s">
        <v>597</v>
      </c>
      <c r="D8" s="675" t="s">
        <v>598</v>
      </c>
      <c r="E8" s="667"/>
    </row>
    <row r="9" spans="1:7">
      <c r="A9" s="676" t="s">
        <v>1387</v>
      </c>
      <c r="B9" s="677">
        <v>5</v>
      </c>
      <c r="C9" s="677">
        <v>11</v>
      </c>
      <c r="D9" s="677">
        <v>6</v>
      </c>
    </row>
    <row r="10" spans="1:7">
      <c r="A10" s="676" t="s">
        <v>1415</v>
      </c>
      <c r="B10" s="677">
        <v>5</v>
      </c>
      <c r="C10" s="677">
        <v>11</v>
      </c>
      <c r="D10" s="677">
        <v>6</v>
      </c>
    </row>
    <row r="11" spans="1:7">
      <c r="A11" s="676" t="s">
        <v>1462</v>
      </c>
      <c r="B11" s="677">
        <v>5</v>
      </c>
      <c r="C11" s="677">
        <v>11</v>
      </c>
      <c r="D11" s="677">
        <v>4</v>
      </c>
    </row>
    <row r="12" spans="1:7">
      <c r="A12" s="676" t="s">
        <v>1483</v>
      </c>
      <c r="B12" s="677">
        <v>6</v>
      </c>
      <c r="C12" s="677">
        <v>11</v>
      </c>
      <c r="D12" s="677">
        <v>4</v>
      </c>
    </row>
    <row r="13" spans="1:7">
      <c r="A13" s="676" t="s">
        <v>1506</v>
      </c>
      <c r="B13" s="677">
        <v>6</v>
      </c>
      <c r="C13" s="677">
        <v>11</v>
      </c>
      <c r="D13" s="677">
        <v>4</v>
      </c>
    </row>
    <row r="14" spans="1:7">
      <c r="A14" s="676" t="s">
        <v>1599</v>
      </c>
      <c r="B14" s="677">
        <v>6</v>
      </c>
      <c r="C14" s="677">
        <v>11</v>
      </c>
      <c r="D14" s="677">
        <v>4</v>
      </c>
    </row>
    <row r="15" spans="1:7">
      <c r="A15" s="676" t="s">
        <v>1608</v>
      </c>
      <c r="B15" s="677">
        <v>7</v>
      </c>
      <c r="C15" s="677">
        <v>11</v>
      </c>
      <c r="D15" s="677">
        <v>4</v>
      </c>
    </row>
    <row r="16" spans="1:7">
      <c r="A16" s="291" t="s">
        <v>1627</v>
      </c>
      <c r="B16" s="291">
        <v>7</v>
      </c>
      <c r="C16" s="291">
        <v>11</v>
      </c>
      <c r="D16" s="291">
        <v>4</v>
      </c>
    </row>
    <row r="17" spans="1:9">
      <c r="A17" s="755" t="s">
        <v>1668</v>
      </c>
      <c r="B17" s="291">
        <v>7</v>
      </c>
      <c r="C17" s="291">
        <v>11</v>
      </c>
      <c r="D17" s="291">
        <v>4</v>
      </c>
    </row>
    <row r="18" spans="1:9">
      <c r="A18" s="33" t="s">
        <v>461</v>
      </c>
    </row>
    <row r="19" spans="1:9">
      <c r="A19" s="33"/>
    </row>
    <row r="20" spans="1:9">
      <c r="A20" s="132" t="s">
        <v>636</v>
      </c>
    </row>
    <row r="21" spans="1:9" s="672" customFormat="1">
      <c r="A21" s="671" t="s">
        <v>637</v>
      </c>
    </row>
    <row r="23" spans="1:9" s="673" customFormat="1">
      <c r="D23" s="121" t="s">
        <v>1256</v>
      </c>
    </row>
    <row r="24" spans="1:9" s="673" customFormat="1" ht="63.75">
      <c r="A24" s="691" t="s">
        <v>633</v>
      </c>
      <c r="B24" s="675" t="s">
        <v>596</v>
      </c>
      <c r="C24" s="675" t="s">
        <v>597</v>
      </c>
      <c r="D24" s="675" t="s">
        <v>598</v>
      </c>
      <c r="H24" s="571"/>
    </row>
    <row r="25" spans="1:9">
      <c r="A25" s="676" t="s">
        <v>1387</v>
      </c>
      <c r="B25" s="678">
        <v>5530726.3100000005</v>
      </c>
      <c r="C25" s="678">
        <v>50993044.340000004</v>
      </c>
      <c r="D25" s="678">
        <v>648160243.52999997</v>
      </c>
      <c r="H25" s="572"/>
    </row>
    <row r="26" spans="1:9">
      <c r="A26" s="676" t="s">
        <v>1415</v>
      </c>
      <c r="B26" s="678">
        <v>6900843.9000000004</v>
      </c>
      <c r="C26" s="678">
        <v>53636877.539999999</v>
      </c>
      <c r="D26" s="678">
        <v>660889391.06999993</v>
      </c>
    </row>
    <row r="27" spans="1:9">
      <c r="A27" s="676" t="s">
        <v>1462</v>
      </c>
      <c r="B27" s="678">
        <v>7251772.1699999999</v>
      </c>
      <c r="C27" s="678">
        <v>50674672.359999999</v>
      </c>
      <c r="D27" s="678">
        <v>171802095.93000001</v>
      </c>
      <c r="E27" s="998"/>
      <c r="F27" s="998"/>
      <c r="G27" s="998"/>
      <c r="I27" s="998"/>
    </row>
    <row r="28" spans="1:9">
      <c r="A28" s="676" t="s">
        <v>1483</v>
      </c>
      <c r="B28" s="678">
        <v>7734172.9299999997</v>
      </c>
      <c r="C28" s="678">
        <v>51542386.640000001</v>
      </c>
      <c r="D28" s="678">
        <v>172561738.19999999</v>
      </c>
    </row>
    <row r="29" spans="1:9">
      <c r="A29" s="676" t="s">
        <v>1506</v>
      </c>
      <c r="B29" s="678">
        <v>8457818.6999999993</v>
      </c>
      <c r="C29" s="678">
        <v>55303179.720000006</v>
      </c>
      <c r="D29" s="678">
        <v>197870406.38</v>
      </c>
      <c r="E29" s="862"/>
      <c r="F29" s="862"/>
      <c r="G29" s="862"/>
    </row>
    <row r="30" spans="1:9">
      <c r="A30" s="676" t="s">
        <v>1599</v>
      </c>
      <c r="B30" s="678">
        <v>8976151.379999999</v>
      </c>
      <c r="C30" s="678">
        <v>61247127.789999999</v>
      </c>
      <c r="D30" s="678">
        <v>222692562.91</v>
      </c>
    </row>
    <row r="31" spans="1:9">
      <c r="A31" s="291" t="s">
        <v>1608</v>
      </c>
      <c r="B31" s="678">
        <v>131899293.37</v>
      </c>
      <c r="C31" s="678">
        <v>59624995.090000004</v>
      </c>
      <c r="D31" s="678">
        <v>120957045.89</v>
      </c>
    </row>
    <row r="32" spans="1:9">
      <c r="A32" s="755" t="s">
        <v>1627</v>
      </c>
      <c r="B32" s="678">
        <v>154596020.75</v>
      </c>
      <c r="C32" s="678">
        <v>61469979.140000001</v>
      </c>
      <c r="D32" s="678">
        <v>121227332.38</v>
      </c>
    </row>
    <row r="33" spans="1:11">
      <c r="A33" s="755" t="s">
        <v>1668</v>
      </c>
      <c r="B33" s="678">
        <v>183119196.22999999</v>
      </c>
      <c r="C33" s="678">
        <v>65930787.049999997</v>
      </c>
      <c r="D33" s="678">
        <v>121185776.36</v>
      </c>
      <c r="E33" s="678"/>
      <c r="F33" s="678"/>
      <c r="G33" s="678"/>
      <c r="I33" s="747"/>
      <c r="J33" s="747"/>
      <c r="K33" s="747"/>
    </row>
    <row r="34" spans="1:11">
      <c r="A34" s="33" t="s">
        <v>461</v>
      </c>
      <c r="E34" s="862"/>
      <c r="F34" s="862"/>
      <c r="G34" s="862"/>
      <c r="I34" s="862"/>
      <c r="J34" s="862"/>
      <c r="K34" s="862"/>
    </row>
    <row r="35" spans="1:11">
      <c r="A35" s="514"/>
    </row>
    <row r="36" spans="1:11" s="672" customFormat="1">
      <c r="A36" s="132" t="s">
        <v>638</v>
      </c>
      <c r="B36" s="291"/>
      <c r="C36" s="291"/>
      <c r="D36" s="291"/>
      <c r="E36" s="291"/>
      <c r="F36" s="291"/>
      <c r="G36" s="291"/>
      <c r="H36" s="291"/>
      <c r="I36" s="291"/>
      <c r="J36" s="291"/>
    </row>
    <row r="37" spans="1:11">
      <c r="A37" s="671" t="s">
        <v>639</v>
      </c>
      <c r="B37" s="672"/>
      <c r="C37" s="672"/>
      <c r="D37" s="672"/>
      <c r="E37" s="672"/>
      <c r="F37" s="672"/>
      <c r="G37" s="672"/>
      <c r="H37" s="672"/>
      <c r="I37" s="672"/>
      <c r="J37" s="672"/>
    </row>
    <row r="38" spans="1:11" s="673" customFormat="1">
      <c r="A38" s="291"/>
      <c r="B38" s="291"/>
      <c r="C38" s="291"/>
      <c r="D38" s="291"/>
      <c r="E38" s="291"/>
      <c r="F38" s="291"/>
      <c r="G38" s="291"/>
      <c r="H38" s="291"/>
      <c r="I38" s="291"/>
      <c r="J38" s="291"/>
    </row>
    <row r="39" spans="1:11" s="673" customFormat="1">
      <c r="C39" s="121" t="s">
        <v>1256</v>
      </c>
    </row>
    <row r="40" spans="1:11" ht="51">
      <c r="A40" s="691" t="s">
        <v>633</v>
      </c>
      <c r="B40" s="675" t="s">
        <v>596</v>
      </c>
      <c r="C40" s="675" t="s">
        <v>597</v>
      </c>
      <c r="D40" s="673"/>
      <c r="E40" s="673"/>
      <c r="F40" s="673"/>
      <c r="G40" s="673"/>
      <c r="H40" s="673"/>
      <c r="I40" s="673"/>
      <c r="J40" s="673"/>
    </row>
    <row r="41" spans="1:11">
      <c r="A41" s="676" t="s">
        <v>1387</v>
      </c>
      <c r="B41" s="678">
        <v>977784997.59000003</v>
      </c>
      <c r="C41" s="678">
        <v>19160539854.84</v>
      </c>
      <c r="D41" s="998"/>
      <c r="E41" s="998"/>
      <c r="F41" s="998"/>
      <c r="G41" s="998"/>
      <c r="I41" s="998"/>
    </row>
    <row r="42" spans="1:11">
      <c r="A42" s="676" t="s">
        <v>1415</v>
      </c>
      <c r="B42" s="678">
        <v>1069299115.05</v>
      </c>
      <c r="C42" s="678">
        <v>19508207662.389999</v>
      </c>
    </row>
    <row r="43" spans="1:11">
      <c r="A43" s="676" t="s">
        <v>1462</v>
      </c>
      <c r="B43" s="678">
        <v>1024787953.86</v>
      </c>
      <c r="C43" s="678">
        <v>19634183961.16</v>
      </c>
    </row>
    <row r="44" spans="1:11">
      <c r="A44" s="676" t="s">
        <v>1483</v>
      </c>
      <c r="B44" s="678">
        <v>1032842945.9699999</v>
      </c>
      <c r="C44" s="678">
        <v>19965335308.479996</v>
      </c>
      <c r="D44" s="665"/>
      <c r="E44" s="665"/>
      <c r="F44" s="665"/>
      <c r="G44" s="665"/>
      <c r="H44" s="665"/>
      <c r="I44" s="665"/>
      <c r="J44" s="665"/>
    </row>
    <row r="45" spans="1:11">
      <c r="A45" s="676" t="s">
        <v>1506</v>
      </c>
      <c r="B45" s="678">
        <v>1090631809.2500002</v>
      </c>
      <c r="C45" s="678">
        <v>22254829384.259998</v>
      </c>
      <c r="H45" s="572"/>
    </row>
    <row r="46" spans="1:11">
      <c r="A46" s="676" t="s">
        <v>1599</v>
      </c>
      <c r="B46" s="678">
        <v>1285674481.74</v>
      </c>
      <c r="C46" s="678">
        <v>24512408090.379997</v>
      </c>
    </row>
    <row r="47" spans="1:11">
      <c r="A47" s="676" t="s">
        <v>1608</v>
      </c>
      <c r="B47" s="678">
        <v>1411809446.96</v>
      </c>
      <c r="C47" s="678">
        <v>28385880452</v>
      </c>
    </row>
    <row r="48" spans="1:11">
      <c r="A48" s="291" t="s">
        <v>1627</v>
      </c>
      <c r="B48" s="678">
        <v>1625934984.1199999</v>
      </c>
      <c r="C48" s="678">
        <v>29316230312.779999</v>
      </c>
    </row>
    <row r="49" spans="1:10">
      <c r="A49" s="755" t="s">
        <v>1668</v>
      </c>
      <c r="B49" s="678">
        <v>1714695728.3699999</v>
      </c>
      <c r="C49" s="678">
        <v>30313214482.98</v>
      </c>
    </row>
    <row r="50" spans="1:10">
      <c r="A50" s="256" t="s">
        <v>784</v>
      </c>
    </row>
    <row r="51" spans="1:10">
      <c r="A51" s="719" t="s">
        <v>785</v>
      </c>
    </row>
    <row r="52" spans="1:10">
      <c r="A52" s="33" t="s">
        <v>461</v>
      </c>
    </row>
    <row r="53" spans="1:10">
      <c r="A53" s="33"/>
    </row>
    <row r="54" spans="1:10">
      <c r="A54" s="132" t="s">
        <v>818</v>
      </c>
    </row>
    <row r="55" spans="1:10" ht="15" customHeight="1">
      <c r="A55" s="671" t="s">
        <v>819</v>
      </c>
    </row>
    <row r="56" spans="1:10" ht="15" customHeight="1">
      <c r="J56" s="121" t="s">
        <v>1256</v>
      </c>
    </row>
    <row r="57" spans="1:10" ht="15">
      <c r="A57" s="668"/>
      <c r="B57" s="1248" t="s">
        <v>827</v>
      </c>
      <c r="C57" s="1248"/>
      <c r="D57" s="1248"/>
      <c r="E57" s="1248"/>
      <c r="F57" s="1248"/>
      <c r="G57" s="1248"/>
      <c r="H57" s="1248"/>
      <c r="I57" s="1248"/>
      <c r="J57" s="1248"/>
    </row>
    <row r="58" spans="1:10" ht="84">
      <c r="A58" s="691" t="s">
        <v>633</v>
      </c>
      <c r="B58" s="748" t="s">
        <v>828</v>
      </c>
      <c r="C58" s="748" t="s">
        <v>829</v>
      </c>
      <c r="D58" s="748" t="s">
        <v>830</v>
      </c>
      <c r="E58" s="748" t="s">
        <v>831</v>
      </c>
      <c r="F58" s="748" t="s">
        <v>832</v>
      </c>
      <c r="G58" s="748" t="s">
        <v>833</v>
      </c>
      <c r="H58" s="754" t="s">
        <v>834</v>
      </c>
      <c r="I58" s="754" t="s">
        <v>835</v>
      </c>
      <c r="J58" s="748" t="s">
        <v>820</v>
      </c>
    </row>
    <row r="59" spans="1:10">
      <c r="A59" s="755" t="s">
        <v>1387</v>
      </c>
      <c r="B59" s="997">
        <v>227033204.83233634</v>
      </c>
      <c r="C59" s="997">
        <v>38749856.410000004</v>
      </c>
      <c r="D59" s="997">
        <v>0</v>
      </c>
      <c r="E59" s="997">
        <v>0</v>
      </c>
      <c r="F59" s="997">
        <v>0</v>
      </c>
      <c r="G59" s="997">
        <v>23928707.57</v>
      </c>
      <c r="H59" s="997">
        <v>0</v>
      </c>
      <c r="I59" s="997">
        <v>3856463.9834752027</v>
      </c>
      <c r="J59" s="997">
        <v>293568232.79581153</v>
      </c>
    </row>
    <row r="60" spans="1:10">
      <c r="A60" s="755" t="s">
        <v>1415</v>
      </c>
      <c r="B60" s="997">
        <v>375491974.08786798</v>
      </c>
      <c r="C60" s="997">
        <v>45925286.585696653</v>
      </c>
      <c r="D60" s="997">
        <v>0</v>
      </c>
      <c r="E60" s="997">
        <v>0</v>
      </c>
      <c r="F60" s="997">
        <v>0</v>
      </c>
      <c r="G60" s="997">
        <v>10975910.35</v>
      </c>
      <c r="H60" s="997">
        <v>0</v>
      </c>
      <c r="I60" s="997">
        <v>15741386.039999999</v>
      </c>
      <c r="J60" s="997">
        <v>448134557.06356466</v>
      </c>
    </row>
    <row r="61" spans="1:10">
      <c r="A61" s="755" t="s">
        <v>1462</v>
      </c>
      <c r="B61" s="997">
        <v>456606935.1764468</v>
      </c>
      <c r="C61" s="997">
        <v>18428722.329999998</v>
      </c>
      <c r="D61" s="997">
        <v>0</v>
      </c>
      <c r="E61" s="997">
        <v>0</v>
      </c>
      <c r="F61" s="997">
        <v>0</v>
      </c>
      <c r="G61" s="997">
        <v>17784305.09</v>
      </c>
      <c r="H61" s="997">
        <v>8500000</v>
      </c>
      <c r="I61" s="997">
        <v>2974572.0876133051</v>
      </c>
      <c r="J61" s="997">
        <v>504294534.68406004</v>
      </c>
    </row>
    <row r="62" spans="1:10">
      <c r="A62" s="755" t="s">
        <v>1483</v>
      </c>
      <c r="B62" s="997">
        <v>254197461.53150675</v>
      </c>
      <c r="C62" s="997">
        <v>3974778.6999999993</v>
      </c>
      <c r="D62" s="997">
        <v>0</v>
      </c>
      <c r="E62" s="997">
        <v>0</v>
      </c>
      <c r="F62" s="997">
        <v>0</v>
      </c>
      <c r="G62" s="997">
        <v>1084724.97</v>
      </c>
      <c r="H62" s="997">
        <v>0</v>
      </c>
      <c r="I62" s="997">
        <v>2713662.22</v>
      </c>
      <c r="J62" s="997">
        <v>261970627.42150673</v>
      </c>
    </row>
    <row r="63" spans="1:10">
      <c r="A63" s="755" t="s">
        <v>1506</v>
      </c>
      <c r="B63" s="997">
        <v>316799687.21999508</v>
      </c>
      <c r="C63" s="997">
        <v>39985428.539999999</v>
      </c>
      <c r="D63" s="997">
        <v>0</v>
      </c>
      <c r="E63" s="997">
        <v>0</v>
      </c>
      <c r="F63" s="997">
        <v>0</v>
      </c>
      <c r="G63" s="997">
        <v>22303808.495558973</v>
      </c>
      <c r="H63" s="997">
        <v>1100000</v>
      </c>
      <c r="I63" s="997">
        <v>445020</v>
      </c>
      <c r="J63" s="997">
        <v>380633944.25555408</v>
      </c>
    </row>
    <row r="64" spans="1:10">
      <c r="A64" s="755" t="s">
        <v>1599</v>
      </c>
      <c r="B64" s="997">
        <v>512959408.04517245</v>
      </c>
      <c r="C64" s="997">
        <v>33907462.700000003</v>
      </c>
      <c r="D64" s="997">
        <v>0</v>
      </c>
      <c r="E64" s="997">
        <v>0</v>
      </c>
      <c r="F64" s="997">
        <v>0</v>
      </c>
      <c r="G64" s="997">
        <v>15440863.52</v>
      </c>
      <c r="H64" s="997">
        <v>0</v>
      </c>
      <c r="I64" s="997">
        <v>22919067.82</v>
      </c>
      <c r="J64" s="997">
        <v>585226802.08517253</v>
      </c>
    </row>
    <row r="65" spans="1:10">
      <c r="A65" s="755" t="s">
        <v>1608</v>
      </c>
      <c r="B65" s="997">
        <v>509920645.23530358</v>
      </c>
      <c r="C65" s="997">
        <v>21920085.690000005</v>
      </c>
      <c r="D65" s="997">
        <v>0</v>
      </c>
      <c r="E65" s="997">
        <v>0</v>
      </c>
      <c r="F65" s="997">
        <v>0</v>
      </c>
      <c r="G65" s="997">
        <v>30955197.126802221</v>
      </c>
      <c r="H65" s="997">
        <v>0</v>
      </c>
      <c r="I65" s="997">
        <v>2752800</v>
      </c>
      <c r="J65" s="997">
        <v>565548728.05210578</v>
      </c>
    </row>
    <row r="66" spans="1:10">
      <c r="A66" s="755" t="s">
        <v>1627</v>
      </c>
      <c r="B66" s="997">
        <v>431724004.53267771</v>
      </c>
      <c r="C66" s="997">
        <v>17830576.940000001</v>
      </c>
      <c r="D66" s="997">
        <v>0</v>
      </c>
      <c r="E66" s="997">
        <v>0</v>
      </c>
      <c r="F66" s="997">
        <v>0</v>
      </c>
      <c r="G66" s="997">
        <v>16855700.210000001</v>
      </c>
      <c r="H66" s="997">
        <v>0</v>
      </c>
      <c r="I66" s="997">
        <v>5882000</v>
      </c>
      <c r="J66" s="997">
        <v>472292281.68267769</v>
      </c>
    </row>
    <row r="67" spans="1:10">
      <c r="A67" s="755" t="s">
        <v>1668</v>
      </c>
      <c r="B67" s="997">
        <v>448511539.59889632</v>
      </c>
      <c r="C67" s="997">
        <v>44116420.647028007</v>
      </c>
      <c r="D67" s="997">
        <v>0</v>
      </c>
      <c r="E67" s="997">
        <v>0</v>
      </c>
      <c r="F67" s="997">
        <v>0</v>
      </c>
      <c r="G67" s="997">
        <v>23920650</v>
      </c>
      <c r="H67" s="997">
        <v>0</v>
      </c>
      <c r="I67" s="997">
        <v>2434256.89</v>
      </c>
      <c r="J67" s="997">
        <v>518982867.13592434</v>
      </c>
    </row>
    <row r="68" spans="1:10">
      <c r="A68" s="33" t="s">
        <v>461</v>
      </c>
    </row>
    <row r="70" spans="1:10">
      <c r="A70" s="570" t="s">
        <v>81</v>
      </c>
    </row>
    <row r="75" spans="1:10">
      <c r="J75" s="34" t="s">
        <v>1572</v>
      </c>
    </row>
    <row r="106" spans="2:2">
      <c r="B106" s="674"/>
    </row>
    <row r="107" spans="2:2">
      <c r="B107" s="67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38"/>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2"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7" t="s">
        <v>640</v>
      </c>
      <c r="B1" s="496"/>
      <c r="C1" s="496"/>
      <c r="D1" s="496"/>
      <c r="E1" s="497"/>
      <c r="F1" s="497"/>
      <c r="G1" s="497"/>
      <c r="H1" s="497"/>
      <c r="I1" s="497"/>
      <c r="J1" s="497"/>
      <c r="K1" s="497"/>
      <c r="L1" s="497"/>
    </row>
    <row r="2" spans="1:19" ht="15" customHeight="1">
      <c r="A2" s="558" t="s">
        <v>641</v>
      </c>
      <c r="B2" s="499"/>
      <c r="C2" s="499"/>
      <c r="D2" s="499"/>
      <c r="E2" s="499"/>
      <c r="F2" s="499"/>
      <c r="G2" s="499"/>
      <c r="H2" s="499"/>
      <c r="I2" s="499"/>
      <c r="J2" s="497"/>
      <c r="K2" s="497"/>
      <c r="L2" s="497"/>
    </row>
    <row r="3" spans="1:19" s="242" customFormat="1">
      <c r="A3" s="498"/>
      <c r="B3" s="499"/>
      <c r="C3" s="499"/>
      <c r="D3" s="499"/>
      <c r="E3" s="499"/>
      <c r="F3" s="499"/>
      <c r="G3" s="499"/>
      <c r="H3" s="499"/>
      <c r="I3" s="499"/>
      <c r="J3" s="497"/>
      <c r="K3" s="497"/>
      <c r="L3" s="497"/>
    </row>
    <row r="4" spans="1:19" ht="12.75" customHeight="1">
      <c r="A4" s="123" t="s">
        <v>642</v>
      </c>
    </row>
    <row r="5" spans="1:19" ht="12.75" customHeight="1">
      <c r="A5" s="490" t="s">
        <v>643</v>
      </c>
      <c r="H5" s="242"/>
      <c r="I5" s="242"/>
    </row>
    <row r="6" spans="1:19" ht="12.75" customHeight="1">
      <c r="F6" s="121"/>
      <c r="G6" s="121"/>
      <c r="H6" s="1250" t="str">
        <f>Naslovnica!A20</f>
        <v>Ožujak 2026.</v>
      </c>
      <c r="I6" s="1250"/>
    </row>
    <row r="7" spans="1:19" ht="12.75" customHeight="1">
      <c r="F7" s="261"/>
      <c r="G7" s="261"/>
      <c r="H7" s="1251" t="str">
        <f>Naslovnica!A24</f>
        <v>March 2026</v>
      </c>
      <c r="I7" s="1251"/>
    </row>
    <row r="8" spans="1:19" ht="15" customHeight="1">
      <c r="A8" s="518"/>
      <c r="B8" s="519"/>
      <c r="C8" s="519"/>
      <c r="D8" s="519"/>
      <c r="E8" s="519"/>
      <c r="F8" s="519"/>
      <c r="G8" s="519"/>
      <c r="H8" s="695"/>
      <c r="I8" s="695"/>
      <c r="J8" s="520"/>
      <c r="K8" s="1249" t="s">
        <v>997</v>
      </c>
      <c r="L8" s="1249"/>
    </row>
    <row r="9" spans="1:19" ht="33.75">
      <c r="A9" s="521" t="s">
        <v>74</v>
      </c>
      <c r="B9" s="522" t="s">
        <v>154</v>
      </c>
      <c r="C9" s="522" t="s">
        <v>155</v>
      </c>
      <c r="D9" s="523" t="s">
        <v>75</v>
      </c>
      <c r="E9" s="522" t="s">
        <v>103</v>
      </c>
      <c r="F9" s="522" t="s">
        <v>140</v>
      </c>
      <c r="G9" s="522" t="s">
        <v>605</v>
      </c>
      <c r="H9" s="522" t="s">
        <v>1246</v>
      </c>
      <c r="I9" s="522" t="s">
        <v>1248</v>
      </c>
      <c r="J9" s="522" t="s">
        <v>601</v>
      </c>
      <c r="K9" s="522" t="s">
        <v>603</v>
      </c>
      <c r="L9" s="522" t="s">
        <v>59</v>
      </c>
    </row>
    <row r="10" spans="1:19" ht="31.5">
      <c r="A10" s="524" t="s">
        <v>184</v>
      </c>
      <c r="B10" s="525" t="s">
        <v>157</v>
      </c>
      <c r="C10" s="525" t="s">
        <v>156</v>
      </c>
      <c r="D10" s="526" t="s">
        <v>76</v>
      </c>
      <c r="E10" s="525" t="s">
        <v>430</v>
      </c>
      <c r="F10" s="525" t="s">
        <v>141</v>
      </c>
      <c r="G10" s="527" t="s">
        <v>606</v>
      </c>
      <c r="H10" s="527" t="s">
        <v>1247</v>
      </c>
      <c r="I10" s="527" t="s">
        <v>1249</v>
      </c>
      <c r="J10" s="527" t="s">
        <v>731</v>
      </c>
      <c r="K10" s="527" t="s">
        <v>220</v>
      </c>
      <c r="L10" s="527" t="s">
        <v>221</v>
      </c>
    </row>
    <row r="11" spans="1:19" ht="12.75" customHeight="1">
      <c r="A11" s="117" t="s">
        <v>1036</v>
      </c>
      <c r="B11" s="170">
        <v>37695515978</v>
      </c>
      <c r="C11" s="389" t="s">
        <v>1037</v>
      </c>
      <c r="D11" s="389" t="s">
        <v>77</v>
      </c>
      <c r="E11" s="390" t="s">
        <v>1031</v>
      </c>
      <c r="F11" s="390" t="s">
        <v>1030</v>
      </c>
      <c r="G11" s="390" t="s">
        <v>1032</v>
      </c>
      <c r="H11" s="391">
        <v>928699.7</v>
      </c>
      <c r="I11" s="392">
        <v>15.874000000000001</v>
      </c>
      <c r="J11" s="393">
        <v>-3.9999264829607695E-2</v>
      </c>
      <c r="K11" s="393">
        <v>-2.5022418219563525E-2</v>
      </c>
      <c r="L11" s="393">
        <v>1.4890257079105629E-2</v>
      </c>
      <c r="M11" s="265"/>
      <c r="N11" s="265"/>
      <c r="O11" s="265"/>
      <c r="P11" s="147"/>
      <c r="Q11" s="174"/>
      <c r="R11" s="75"/>
      <c r="S11" s="75"/>
    </row>
    <row r="12" spans="1:19" ht="12.75" customHeight="1">
      <c r="A12" s="117" t="s">
        <v>1038</v>
      </c>
      <c r="B12" s="170">
        <v>56499633647</v>
      </c>
      <c r="C12" s="389" t="s">
        <v>1039</v>
      </c>
      <c r="D12" s="389" t="s">
        <v>102</v>
      </c>
      <c r="E12" s="390" t="s">
        <v>1035</v>
      </c>
      <c r="F12" s="390" t="s">
        <v>1030</v>
      </c>
      <c r="G12" s="390" t="s">
        <v>1032</v>
      </c>
      <c r="H12" s="391">
        <v>46978815.899999999</v>
      </c>
      <c r="I12" s="392">
        <v>113.04730000000001</v>
      </c>
      <c r="J12" s="393">
        <v>-0.13304438038408972</v>
      </c>
      <c r="K12" s="393">
        <v>-3.3742467626821648E-2</v>
      </c>
      <c r="L12" s="393">
        <v>-1.4549794100930491E-2</v>
      </c>
      <c r="M12" s="265"/>
      <c r="N12" s="265"/>
      <c r="O12" s="265"/>
      <c r="P12" s="147"/>
      <c r="Q12" s="174"/>
      <c r="R12" s="75"/>
      <c r="S12" s="75"/>
    </row>
    <row r="13" spans="1:19" ht="12.75" customHeight="1">
      <c r="A13" s="117" t="s">
        <v>1040</v>
      </c>
      <c r="B13" s="170">
        <v>29300390100</v>
      </c>
      <c r="C13" s="389" t="s">
        <v>1041</v>
      </c>
      <c r="D13" s="389" t="s">
        <v>102</v>
      </c>
      <c r="E13" s="99" t="s">
        <v>1031</v>
      </c>
      <c r="F13" s="99" t="s">
        <v>1030</v>
      </c>
      <c r="G13" s="99" t="s">
        <v>1032</v>
      </c>
      <c r="H13" s="391">
        <v>46257600.310000002</v>
      </c>
      <c r="I13" s="392">
        <v>168.45830000000001</v>
      </c>
      <c r="J13" s="393">
        <v>-8.7450727062367783E-2</v>
      </c>
      <c r="K13" s="393">
        <v>-4.8060274678577208E-2</v>
      </c>
      <c r="L13" s="393">
        <v>3.455215525685662E-2</v>
      </c>
      <c r="M13" s="265"/>
      <c r="N13" s="265"/>
      <c r="O13" s="265"/>
      <c r="P13" s="147"/>
      <c r="Q13" s="174"/>
      <c r="R13" s="75"/>
      <c r="S13" s="75"/>
    </row>
    <row r="14" spans="1:19" s="994" customFormat="1" ht="12.75" customHeight="1">
      <c r="A14" s="117" t="s">
        <v>1042</v>
      </c>
      <c r="B14" s="170" t="s">
        <v>1043</v>
      </c>
      <c r="C14" s="389" t="s">
        <v>1044</v>
      </c>
      <c r="D14" s="389" t="s">
        <v>102</v>
      </c>
      <c r="E14" s="99" t="s">
        <v>1045</v>
      </c>
      <c r="F14" s="99" t="s">
        <v>1030</v>
      </c>
      <c r="G14" s="99" t="s">
        <v>1032</v>
      </c>
      <c r="H14" s="391">
        <v>21356198.32</v>
      </c>
      <c r="I14" s="392">
        <v>100.3999</v>
      </c>
      <c r="J14" s="393">
        <v>-5.0578924908008971E-2</v>
      </c>
      <c r="K14" s="393">
        <v>-3.7104135756943268E-2</v>
      </c>
      <c r="L14" s="393">
        <v>-2.2409626353681711E-2</v>
      </c>
      <c r="M14" s="265"/>
      <c r="N14" s="265"/>
      <c r="O14" s="265"/>
      <c r="P14" s="147"/>
      <c r="Q14" s="174"/>
      <c r="R14" s="75"/>
      <c r="S14" s="75"/>
    </row>
    <row r="15" spans="1:19" s="994" customFormat="1" ht="12.75" customHeight="1">
      <c r="A15" s="117" t="s">
        <v>1632</v>
      </c>
      <c r="B15" s="170">
        <v>99792542550</v>
      </c>
      <c r="C15" s="389" t="s">
        <v>1067</v>
      </c>
      <c r="D15" s="389" t="s">
        <v>102</v>
      </c>
      <c r="E15" s="99" t="s">
        <v>1033</v>
      </c>
      <c r="F15" s="99" t="s">
        <v>113</v>
      </c>
      <c r="G15" s="99" t="s">
        <v>1032</v>
      </c>
      <c r="H15" s="391">
        <v>12160486.789999999</v>
      </c>
      <c r="I15" s="392">
        <v>19.64</v>
      </c>
      <c r="J15" s="393">
        <v>-4.0098588064122476E-2</v>
      </c>
      <c r="K15" s="393">
        <v>-3.8197845249755225E-2</v>
      </c>
      <c r="L15" s="393">
        <v>-1.5538847117794408E-2</v>
      </c>
      <c r="M15" s="265"/>
      <c r="N15" s="265"/>
      <c r="O15" s="265"/>
      <c r="P15" s="147"/>
      <c r="Q15" s="174"/>
      <c r="R15" s="75"/>
      <c r="S15" s="75"/>
    </row>
    <row r="16" spans="1:19" s="994" customFormat="1" ht="12.75" customHeight="1">
      <c r="A16" s="117" t="s">
        <v>1030</v>
      </c>
      <c r="B16" s="170" t="s">
        <v>1030</v>
      </c>
      <c r="C16" s="389" t="s">
        <v>1030</v>
      </c>
      <c r="D16" s="389" t="s">
        <v>1030</v>
      </c>
      <c r="E16" s="99" t="s">
        <v>1030</v>
      </c>
      <c r="F16" s="99" t="s">
        <v>114</v>
      </c>
      <c r="G16" s="99" t="s">
        <v>1032</v>
      </c>
      <c r="H16" s="391">
        <v>3724401.75</v>
      </c>
      <c r="I16" s="392">
        <v>18.72</v>
      </c>
      <c r="J16" s="393">
        <v>-5.7619777769267522E-2</v>
      </c>
      <c r="K16" s="393">
        <v>-3.9014373716632522E-2</v>
      </c>
      <c r="L16" s="393">
        <v>-1.6806722689075682E-2</v>
      </c>
      <c r="M16" s="265"/>
      <c r="N16" s="265"/>
      <c r="O16" s="265"/>
      <c r="P16" s="147"/>
      <c r="Q16" s="174"/>
      <c r="R16" s="75"/>
      <c r="S16" s="75"/>
    </row>
    <row r="17" spans="1:19" s="994" customFormat="1" ht="12.75" customHeight="1">
      <c r="A17" s="117" t="s">
        <v>1030</v>
      </c>
      <c r="B17" s="170" t="s">
        <v>1030</v>
      </c>
      <c r="C17" s="389" t="s">
        <v>1030</v>
      </c>
      <c r="D17" s="389" t="s">
        <v>1030</v>
      </c>
      <c r="E17" s="99" t="s">
        <v>1030</v>
      </c>
      <c r="F17" s="99" t="s">
        <v>115</v>
      </c>
      <c r="G17" s="99" t="s">
        <v>1032</v>
      </c>
      <c r="H17" s="391">
        <v>0</v>
      </c>
      <c r="I17" s="392">
        <v>0</v>
      </c>
      <c r="J17" s="393" t="s">
        <v>1030</v>
      </c>
      <c r="K17" s="393" t="s">
        <v>1030</v>
      </c>
      <c r="L17" s="393" t="s">
        <v>1030</v>
      </c>
      <c r="M17" s="265"/>
      <c r="N17" s="265"/>
      <c r="O17" s="265"/>
      <c r="P17" s="147"/>
      <c r="Q17" s="174"/>
      <c r="R17" s="75"/>
      <c r="S17" s="75"/>
    </row>
    <row r="18" spans="1:19" s="994" customFormat="1" ht="12.75" customHeight="1">
      <c r="A18" s="1117" t="s">
        <v>1633</v>
      </c>
      <c r="B18" s="170">
        <v>48827873221</v>
      </c>
      <c r="C18" s="389" t="s">
        <v>1068</v>
      </c>
      <c r="D18" s="389" t="s">
        <v>102</v>
      </c>
      <c r="E18" s="99" t="s">
        <v>1035</v>
      </c>
      <c r="F18" s="99" t="s">
        <v>113</v>
      </c>
      <c r="G18" s="99" t="s">
        <v>1032</v>
      </c>
      <c r="H18" s="391">
        <v>4708817.33</v>
      </c>
      <c r="I18" s="392">
        <v>224.78</v>
      </c>
      <c r="J18" s="393">
        <v>-6.2130214833233666E-2</v>
      </c>
      <c r="K18" s="393">
        <v>-3.149640225774486E-2</v>
      </c>
      <c r="L18" s="393">
        <v>-1.2607072260048313E-2</v>
      </c>
      <c r="M18" s="265"/>
      <c r="N18" s="265"/>
      <c r="O18" s="265"/>
      <c r="P18" s="147"/>
      <c r="Q18" s="174"/>
      <c r="R18" s="75"/>
      <c r="S18" s="75"/>
    </row>
    <row r="19" spans="1:19" s="994" customFormat="1" ht="12.75" customHeight="1">
      <c r="A19" s="117" t="s">
        <v>1030</v>
      </c>
      <c r="B19" s="170" t="s">
        <v>1030</v>
      </c>
      <c r="C19" s="389" t="s">
        <v>1030</v>
      </c>
      <c r="D19" s="389" t="s">
        <v>1030</v>
      </c>
      <c r="E19" s="99" t="s">
        <v>1030</v>
      </c>
      <c r="F19" s="99" t="s">
        <v>114</v>
      </c>
      <c r="G19" s="99" t="s">
        <v>1032</v>
      </c>
      <c r="H19" s="391">
        <v>4413480.2699999996</v>
      </c>
      <c r="I19" s="392">
        <v>212.65</v>
      </c>
      <c r="J19" s="393">
        <v>-6.0687613282516706E-2</v>
      </c>
      <c r="K19" s="393">
        <v>-3.1912956387143754E-2</v>
      </c>
      <c r="L19" s="393">
        <v>-1.381996939201402E-2</v>
      </c>
      <c r="M19" s="265"/>
      <c r="N19" s="265"/>
      <c r="O19" s="265"/>
      <c r="P19" s="147"/>
      <c r="Q19" s="174"/>
      <c r="R19" s="75"/>
      <c r="S19" s="75"/>
    </row>
    <row r="20" spans="1:19" s="994" customFormat="1" ht="12.75" customHeight="1">
      <c r="A20" s="117" t="s">
        <v>1030</v>
      </c>
      <c r="B20" s="170" t="s">
        <v>1030</v>
      </c>
      <c r="C20" s="389" t="s">
        <v>1030</v>
      </c>
      <c r="D20" s="389" t="s">
        <v>1030</v>
      </c>
      <c r="E20" s="99" t="s">
        <v>1030</v>
      </c>
      <c r="F20" s="99" t="s">
        <v>115</v>
      </c>
      <c r="G20" s="99" t="s">
        <v>1032</v>
      </c>
      <c r="H20" s="391">
        <v>0</v>
      </c>
      <c r="I20" s="392">
        <v>0</v>
      </c>
      <c r="J20" s="393" t="s">
        <v>1030</v>
      </c>
      <c r="K20" s="393" t="s">
        <v>1030</v>
      </c>
      <c r="L20" s="393" t="s">
        <v>1030</v>
      </c>
      <c r="M20" s="265"/>
      <c r="N20" s="265"/>
      <c r="O20" s="265"/>
      <c r="P20" s="147"/>
      <c r="Q20" s="174"/>
      <c r="R20" s="75"/>
      <c r="S20" s="75"/>
    </row>
    <row r="21" spans="1:19" s="994" customFormat="1" ht="12.75" customHeight="1">
      <c r="A21" s="1117" t="s">
        <v>1634</v>
      </c>
      <c r="B21" s="170" t="s">
        <v>1237</v>
      </c>
      <c r="C21" s="389" t="s">
        <v>1238</v>
      </c>
      <c r="D21" s="389" t="s">
        <v>102</v>
      </c>
      <c r="E21" s="99" t="s">
        <v>1033</v>
      </c>
      <c r="F21" s="99" t="s">
        <v>113</v>
      </c>
      <c r="G21" s="99" t="s">
        <v>1054</v>
      </c>
      <c r="H21" s="391">
        <v>1129616.27</v>
      </c>
      <c r="I21" s="392">
        <v>111.55</v>
      </c>
      <c r="J21" s="393">
        <v>-3.6906061975157223E-2</v>
      </c>
      <c r="K21" s="393">
        <v>-4.8265680222400187E-2</v>
      </c>
      <c r="L21" s="393">
        <v>-3.4985513598378759E-2</v>
      </c>
      <c r="M21" s="265"/>
      <c r="N21" s="265"/>
      <c r="O21" s="265"/>
      <c r="P21" s="147"/>
      <c r="Q21" s="174"/>
      <c r="R21" s="75"/>
      <c r="S21" s="75"/>
    </row>
    <row r="22" spans="1:19" s="242" customFormat="1" ht="12.75" customHeight="1">
      <c r="A22" s="117" t="s">
        <v>1030</v>
      </c>
      <c r="B22" s="170" t="s">
        <v>1030</v>
      </c>
      <c r="C22" s="389" t="s">
        <v>1030</v>
      </c>
      <c r="D22" s="389" t="s">
        <v>1030</v>
      </c>
      <c r="E22" s="99" t="s">
        <v>1030</v>
      </c>
      <c r="F22" s="99" t="s">
        <v>114</v>
      </c>
      <c r="G22" s="99" t="s">
        <v>1054</v>
      </c>
      <c r="H22" s="391">
        <v>0</v>
      </c>
      <c r="I22" s="392">
        <v>0</v>
      </c>
      <c r="J22" s="393" t="s">
        <v>1030</v>
      </c>
      <c r="K22" s="393" t="s">
        <v>1030</v>
      </c>
      <c r="L22" s="393" t="s">
        <v>1030</v>
      </c>
      <c r="M22" s="265"/>
      <c r="N22" s="265"/>
      <c r="O22" s="265"/>
      <c r="P22" s="147"/>
      <c r="Q22" s="174"/>
      <c r="R22" s="75"/>
      <c r="S22" s="75"/>
    </row>
    <row r="23" spans="1:19" s="242" customFormat="1" ht="12.75" customHeight="1">
      <c r="A23" s="117" t="s">
        <v>1030</v>
      </c>
      <c r="B23" s="170" t="s">
        <v>1030</v>
      </c>
      <c r="C23" s="389" t="s">
        <v>1030</v>
      </c>
      <c r="D23" s="389" t="s">
        <v>1030</v>
      </c>
      <c r="E23" s="99" t="s">
        <v>1030</v>
      </c>
      <c r="F23" s="99" t="s">
        <v>115</v>
      </c>
      <c r="G23" s="99" t="s">
        <v>1054</v>
      </c>
      <c r="H23" s="391">
        <v>0</v>
      </c>
      <c r="I23" s="392">
        <v>0</v>
      </c>
      <c r="J23" s="393" t="s">
        <v>1030</v>
      </c>
      <c r="K23" s="393" t="s">
        <v>1030</v>
      </c>
      <c r="L23" s="393" t="s">
        <v>1030</v>
      </c>
      <c r="M23" s="265"/>
      <c r="N23" s="265"/>
      <c r="O23" s="265"/>
      <c r="P23" s="147"/>
      <c r="Q23" s="174"/>
      <c r="R23" s="75"/>
      <c r="S23" s="75"/>
    </row>
    <row r="24" spans="1:19" s="242" customFormat="1" ht="12.75" customHeight="1">
      <c r="A24" s="117" t="s">
        <v>1177</v>
      </c>
      <c r="B24" s="170" t="s">
        <v>1178</v>
      </c>
      <c r="C24" s="389" t="s">
        <v>1179</v>
      </c>
      <c r="D24" s="389" t="s">
        <v>102</v>
      </c>
      <c r="E24" s="99" t="s">
        <v>1047</v>
      </c>
      <c r="F24" s="99" t="s">
        <v>1030</v>
      </c>
      <c r="G24" s="99" t="s">
        <v>1032</v>
      </c>
      <c r="H24" s="391">
        <v>3327457.69</v>
      </c>
      <c r="I24" s="392">
        <v>99.860699999999994</v>
      </c>
      <c r="J24" s="393">
        <v>-7.6858741647556461E-2</v>
      </c>
      <c r="K24" s="393">
        <v>-8.0446126915225125E-2</v>
      </c>
      <c r="L24" s="393">
        <v>-8.475699396196823E-2</v>
      </c>
      <c r="M24" s="265"/>
      <c r="N24" s="265"/>
      <c r="O24" s="265"/>
      <c r="P24" s="147"/>
      <c r="Q24" s="174"/>
      <c r="R24" s="75"/>
      <c r="S24" s="75"/>
    </row>
    <row r="25" spans="1:19" s="242" customFormat="1" ht="12.75" customHeight="1">
      <c r="A25" s="1117" t="s">
        <v>1635</v>
      </c>
      <c r="B25" s="170">
        <v>61691616181</v>
      </c>
      <c r="C25" s="389" t="s">
        <v>1073</v>
      </c>
      <c r="D25" s="389" t="s">
        <v>102</v>
      </c>
      <c r="E25" s="99" t="s">
        <v>1031</v>
      </c>
      <c r="F25" s="99" t="s">
        <v>113</v>
      </c>
      <c r="G25" s="99" t="s">
        <v>1032</v>
      </c>
      <c r="H25" s="391">
        <v>20160752.789999999</v>
      </c>
      <c r="I25" s="392">
        <v>23.47</v>
      </c>
      <c r="J25" s="393">
        <v>-7.4957008201888886E-2</v>
      </c>
      <c r="K25" s="393">
        <v>-4.7483766233766267E-2</v>
      </c>
      <c r="L25" s="393">
        <v>-2.2897585345545424E-2</v>
      </c>
      <c r="M25" s="265"/>
      <c r="N25" s="265"/>
      <c r="O25" s="265"/>
      <c r="P25" s="147"/>
      <c r="Q25" s="174"/>
      <c r="R25" s="75"/>
      <c r="S25" s="75"/>
    </row>
    <row r="26" spans="1:19" s="242" customFormat="1" ht="12.75" customHeight="1">
      <c r="A26" s="117" t="s">
        <v>1030</v>
      </c>
      <c r="B26" s="170" t="s">
        <v>1030</v>
      </c>
      <c r="C26" s="389" t="s">
        <v>1030</v>
      </c>
      <c r="D26" s="389" t="s">
        <v>1030</v>
      </c>
      <c r="E26" s="99" t="s">
        <v>1030</v>
      </c>
      <c r="F26" s="99" t="s">
        <v>114</v>
      </c>
      <c r="G26" s="99" t="s">
        <v>1032</v>
      </c>
      <c r="H26" s="391">
        <v>9461734.6699999999</v>
      </c>
      <c r="I26" s="392">
        <v>21.83</v>
      </c>
      <c r="J26" s="393">
        <v>-7.3038132863440075E-2</v>
      </c>
      <c r="K26" s="393">
        <v>-4.8387096774193727E-2</v>
      </c>
      <c r="L26" s="393">
        <v>-2.5446428571428537E-2</v>
      </c>
      <c r="M26" s="265"/>
      <c r="N26" s="265"/>
      <c r="O26" s="265"/>
      <c r="P26" s="147"/>
      <c r="Q26" s="174"/>
      <c r="R26" s="75"/>
      <c r="S26" s="75"/>
    </row>
    <row r="27" spans="1:19" s="242" customFormat="1" ht="12.75" customHeight="1">
      <c r="A27" s="117" t="s">
        <v>1030</v>
      </c>
      <c r="B27" s="170" t="s">
        <v>1030</v>
      </c>
      <c r="C27" s="389" t="s">
        <v>1030</v>
      </c>
      <c r="D27" s="389" t="s">
        <v>1030</v>
      </c>
      <c r="E27" s="99" t="s">
        <v>1030</v>
      </c>
      <c r="F27" s="99" t="s">
        <v>115</v>
      </c>
      <c r="G27" s="99" t="s">
        <v>1032</v>
      </c>
      <c r="H27" s="391">
        <v>0</v>
      </c>
      <c r="I27" s="392">
        <v>0</v>
      </c>
      <c r="J27" s="393" t="s">
        <v>1030</v>
      </c>
      <c r="K27" s="393" t="s">
        <v>1030</v>
      </c>
      <c r="L27" s="393" t="s">
        <v>1030</v>
      </c>
      <c r="M27" s="265"/>
      <c r="N27" s="265"/>
      <c r="O27" s="265"/>
      <c r="P27" s="147"/>
      <c r="Q27" s="174"/>
      <c r="R27" s="75"/>
      <c r="S27" s="75"/>
    </row>
    <row r="28" spans="1:19" s="994" customFormat="1" ht="12.75" customHeight="1">
      <c r="A28" s="117" t="s">
        <v>1030</v>
      </c>
      <c r="B28" s="170" t="s">
        <v>1030</v>
      </c>
      <c r="C28" s="389" t="s">
        <v>1030</v>
      </c>
      <c r="D28" s="389" t="s">
        <v>1030</v>
      </c>
      <c r="E28" s="99" t="s">
        <v>1030</v>
      </c>
      <c r="F28" s="99" t="s">
        <v>1031</v>
      </c>
      <c r="G28" s="99" t="s">
        <v>1032</v>
      </c>
      <c r="H28" s="391">
        <v>0</v>
      </c>
      <c r="I28" s="392">
        <v>0</v>
      </c>
      <c r="J28" s="393" t="s">
        <v>1030</v>
      </c>
      <c r="K28" s="393" t="s">
        <v>1030</v>
      </c>
      <c r="L28" s="393" t="s">
        <v>1030</v>
      </c>
      <c r="M28" s="265"/>
      <c r="N28" s="265"/>
      <c r="O28" s="265"/>
      <c r="P28" s="147"/>
      <c r="Q28" s="174"/>
      <c r="R28" s="75"/>
      <c r="S28" s="75"/>
    </row>
    <row r="29" spans="1:19" s="994" customFormat="1" ht="12.75" customHeight="1">
      <c r="A29" s="1117" t="s">
        <v>1636</v>
      </c>
      <c r="B29" s="170" t="s">
        <v>1074</v>
      </c>
      <c r="C29" s="389" t="s">
        <v>1075</v>
      </c>
      <c r="D29" s="389" t="s">
        <v>102</v>
      </c>
      <c r="E29" s="99" t="s">
        <v>1031</v>
      </c>
      <c r="F29" s="99" t="s">
        <v>113</v>
      </c>
      <c r="G29" s="99" t="s">
        <v>1054</v>
      </c>
      <c r="H29" s="391">
        <v>8367431.2300000004</v>
      </c>
      <c r="I29" s="392">
        <v>107.44</v>
      </c>
      <c r="J29" s="393">
        <v>-7.7715653114555083E-2</v>
      </c>
      <c r="K29" s="393">
        <v>-6.446020660655094E-2</v>
      </c>
      <c r="L29" s="393">
        <v>-9.8486206343343929E-2</v>
      </c>
      <c r="M29" s="265"/>
      <c r="N29" s="265"/>
      <c r="O29" s="265"/>
      <c r="P29" s="147"/>
      <c r="Q29" s="174"/>
      <c r="R29" s="75"/>
      <c r="S29" s="75"/>
    </row>
    <row r="30" spans="1:19" s="994" customFormat="1" ht="12.75" customHeight="1">
      <c r="A30" s="117" t="s">
        <v>1030</v>
      </c>
      <c r="B30" s="170" t="s">
        <v>1030</v>
      </c>
      <c r="C30" s="389" t="s">
        <v>1030</v>
      </c>
      <c r="D30" s="389" t="s">
        <v>1030</v>
      </c>
      <c r="E30" s="99" t="s">
        <v>1030</v>
      </c>
      <c r="F30" s="99" t="s">
        <v>114</v>
      </c>
      <c r="G30" s="99" t="s">
        <v>1054</v>
      </c>
      <c r="H30" s="391">
        <v>5781607.04</v>
      </c>
      <c r="I30" s="392">
        <v>102.28</v>
      </c>
      <c r="J30" s="393">
        <v>-6.7211856816084325E-2</v>
      </c>
      <c r="K30" s="393">
        <v>-6.5299992897740022E-2</v>
      </c>
      <c r="L30" s="393">
        <v>-0.10076474348123743</v>
      </c>
      <c r="M30" s="265"/>
      <c r="N30" s="265"/>
      <c r="O30" s="265"/>
      <c r="P30" s="147"/>
      <c r="Q30" s="174"/>
      <c r="R30" s="75"/>
      <c r="S30" s="75"/>
    </row>
    <row r="31" spans="1:19" s="994" customFormat="1" ht="12.75" customHeight="1">
      <c r="A31" s="117" t="s">
        <v>1030</v>
      </c>
      <c r="B31" s="170" t="s">
        <v>1030</v>
      </c>
      <c r="C31" s="389" t="s">
        <v>1030</v>
      </c>
      <c r="D31" s="389" t="s">
        <v>1030</v>
      </c>
      <c r="E31" s="99" t="s">
        <v>1030</v>
      </c>
      <c r="F31" s="99" t="s">
        <v>115</v>
      </c>
      <c r="G31" s="99" t="s">
        <v>1054</v>
      </c>
      <c r="H31" s="391">
        <v>0</v>
      </c>
      <c r="I31" s="392">
        <v>0</v>
      </c>
      <c r="J31" s="393" t="s">
        <v>1030</v>
      </c>
      <c r="K31" s="393" t="s">
        <v>1030</v>
      </c>
      <c r="L31" s="393" t="s">
        <v>1030</v>
      </c>
      <c r="M31" s="265"/>
      <c r="N31" s="265"/>
      <c r="O31" s="265"/>
      <c r="P31" s="147"/>
      <c r="Q31" s="174"/>
      <c r="R31" s="75"/>
      <c r="S31" s="75"/>
    </row>
    <row r="32" spans="1:19" s="994" customFormat="1" ht="12.75" customHeight="1">
      <c r="A32" s="117" t="s">
        <v>1030</v>
      </c>
      <c r="B32" s="170" t="s">
        <v>1030</v>
      </c>
      <c r="C32" s="389" t="s">
        <v>1030</v>
      </c>
      <c r="D32" s="389" t="s">
        <v>1030</v>
      </c>
      <c r="E32" s="99" t="s">
        <v>1030</v>
      </c>
      <c r="F32" s="99" t="s">
        <v>1031</v>
      </c>
      <c r="G32" s="99" t="s">
        <v>1054</v>
      </c>
      <c r="H32" s="391">
        <v>0</v>
      </c>
      <c r="I32" s="392">
        <v>0</v>
      </c>
      <c r="J32" s="393" t="s">
        <v>1030</v>
      </c>
      <c r="K32" s="393" t="s">
        <v>1030</v>
      </c>
      <c r="L32" s="393" t="s">
        <v>1030</v>
      </c>
      <c r="M32" s="265"/>
      <c r="N32" s="265"/>
      <c r="O32" s="265"/>
      <c r="P32" s="147"/>
      <c r="Q32" s="174"/>
      <c r="R32" s="75"/>
      <c r="S32" s="75"/>
    </row>
    <row r="33" spans="1:19" s="994" customFormat="1" ht="12.75" customHeight="1">
      <c r="A33" s="117" t="s">
        <v>1046</v>
      </c>
      <c r="B33" s="170" t="s">
        <v>1140</v>
      </c>
      <c r="C33" s="389" t="s">
        <v>1141</v>
      </c>
      <c r="D33" s="389" t="s">
        <v>102</v>
      </c>
      <c r="E33" s="99" t="s">
        <v>1047</v>
      </c>
      <c r="F33" s="99" t="s">
        <v>1030</v>
      </c>
      <c r="G33" s="99" t="s">
        <v>1032</v>
      </c>
      <c r="H33" s="391">
        <v>4724479.68</v>
      </c>
      <c r="I33" s="392">
        <v>103.97790000000001</v>
      </c>
      <c r="J33" s="393">
        <v>-6.4931327178689879E-2</v>
      </c>
      <c r="K33" s="393">
        <v>-6.4635715121038384E-2</v>
      </c>
      <c r="L33" s="393">
        <v>4.577968382579245E-2</v>
      </c>
      <c r="M33" s="265"/>
      <c r="N33" s="265"/>
      <c r="O33" s="265"/>
      <c r="P33" s="147"/>
      <c r="Q33" s="174"/>
      <c r="R33" s="75"/>
      <c r="S33" s="75"/>
    </row>
    <row r="34" spans="1:19" s="994" customFormat="1" ht="12.75" customHeight="1">
      <c r="A34" s="117" t="s">
        <v>1180</v>
      </c>
      <c r="B34" s="170" t="s">
        <v>1181</v>
      </c>
      <c r="C34" s="389" t="s">
        <v>1182</v>
      </c>
      <c r="D34" s="389" t="s">
        <v>102</v>
      </c>
      <c r="E34" s="99" t="s">
        <v>1047</v>
      </c>
      <c r="F34" s="99" t="s">
        <v>1030</v>
      </c>
      <c r="G34" s="99" t="s">
        <v>1032</v>
      </c>
      <c r="H34" s="391">
        <v>2287367.65</v>
      </c>
      <c r="I34" s="392">
        <v>106.7499</v>
      </c>
      <c r="J34" s="393">
        <v>-7.0440672662115178E-2</v>
      </c>
      <c r="K34" s="393">
        <v>-4.5503804576221163E-2</v>
      </c>
      <c r="L34" s="393">
        <v>1.5953579205433055E-2</v>
      </c>
      <c r="M34" s="265"/>
      <c r="N34" s="265"/>
      <c r="O34" s="265"/>
      <c r="P34" s="147"/>
      <c r="Q34" s="174"/>
      <c r="R34" s="75"/>
      <c r="S34" s="75"/>
    </row>
    <row r="35" spans="1:19" s="994" customFormat="1" ht="12.75" customHeight="1">
      <c r="A35" s="117" t="s">
        <v>1281</v>
      </c>
      <c r="B35" s="170" t="s">
        <v>1282</v>
      </c>
      <c r="C35" s="389" t="s">
        <v>1283</v>
      </c>
      <c r="D35" s="389" t="s">
        <v>102</v>
      </c>
      <c r="E35" s="99" t="s">
        <v>1045</v>
      </c>
      <c r="F35" s="99" t="s">
        <v>1030</v>
      </c>
      <c r="G35" s="99" t="s">
        <v>1032</v>
      </c>
      <c r="H35" s="391">
        <v>15538297.960000001</v>
      </c>
      <c r="I35" s="392">
        <v>107.70829999999999</v>
      </c>
      <c r="J35" s="393">
        <v>1.1369204194044968E-4</v>
      </c>
      <c r="K35" s="393">
        <v>1.1432788680236783E-3</v>
      </c>
      <c r="L35" s="393">
        <v>3.448915156873511E-3</v>
      </c>
      <c r="M35" s="265"/>
      <c r="N35" s="265"/>
      <c r="O35" s="265"/>
      <c r="P35" s="147"/>
      <c r="Q35" s="174"/>
      <c r="R35" s="75"/>
      <c r="S35" s="75"/>
    </row>
    <row r="36" spans="1:19" s="994" customFormat="1" ht="12.75" customHeight="1">
      <c r="A36" s="117" t="s">
        <v>1284</v>
      </c>
      <c r="B36" s="170" t="s">
        <v>1285</v>
      </c>
      <c r="C36" s="389" t="s">
        <v>1286</v>
      </c>
      <c r="D36" s="389" t="s">
        <v>102</v>
      </c>
      <c r="E36" s="99" t="s">
        <v>1045</v>
      </c>
      <c r="F36" s="99" t="s">
        <v>1030</v>
      </c>
      <c r="G36" s="99" t="s">
        <v>1032</v>
      </c>
      <c r="H36" s="391">
        <v>2813474.52</v>
      </c>
      <c r="I36" s="392">
        <v>108.4157</v>
      </c>
      <c r="J36" s="393">
        <v>1.0819148005785095E-3</v>
      </c>
      <c r="K36" s="393">
        <v>1.0821941208787322E-3</v>
      </c>
      <c r="L36" s="393">
        <v>3.4774157719361654E-3</v>
      </c>
      <c r="M36" s="265"/>
      <c r="N36" s="265"/>
      <c r="O36" s="265"/>
      <c r="P36" s="147"/>
      <c r="Q36" s="174"/>
      <c r="R36" s="75"/>
      <c r="S36" s="75"/>
    </row>
    <row r="37" spans="1:19" s="994" customFormat="1" ht="12.75" customHeight="1">
      <c r="A37" s="117" t="s">
        <v>1335</v>
      </c>
      <c r="B37" s="170" t="s">
        <v>1370</v>
      </c>
      <c r="C37" s="389" t="s">
        <v>1371</v>
      </c>
      <c r="D37" s="389" t="s">
        <v>102</v>
      </c>
      <c r="E37" s="99" t="s">
        <v>1045</v>
      </c>
      <c r="F37" s="99" t="s">
        <v>1030</v>
      </c>
      <c r="G37" s="99" t="s">
        <v>1032</v>
      </c>
      <c r="H37" s="391">
        <v>14013776.42</v>
      </c>
      <c r="I37" s="392">
        <v>109.2847</v>
      </c>
      <c r="J37" s="393">
        <v>5.2995305942471482E-4</v>
      </c>
      <c r="K37" s="393">
        <v>1.0882519174943983E-3</v>
      </c>
      <c r="L37" s="393">
        <v>3.4773107083172494E-3</v>
      </c>
      <c r="M37" s="265"/>
      <c r="N37" s="265"/>
      <c r="O37" s="265"/>
      <c r="P37" s="147"/>
      <c r="Q37" s="174"/>
      <c r="R37" s="75"/>
      <c r="S37" s="75"/>
    </row>
    <row r="38" spans="1:19" s="994" customFormat="1" ht="12.75" customHeight="1">
      <c r="A38" s="117" t="s">
        <v>1340</v>
      </c>
      <c r="B38" s="170" t="s">
        <v>1372</v>
      </c>
      <c r="C38" s="389" t="s">
        <v>1373</v>
      </c>
      <c r="D38" s="389" t="s">
        <v>102</v>
      </c>
      <c r="E38" s="99" t="s">
        <v>1045</v>
      </c>
      <c r="F38" s="99" t="s">
        <v>1030</v>
      </c>
      <c r="G38" s="99" t="s">
        <v>1032</v>
      </c>
      <c r="H38" s="391">
        <v>6335892.7400000002</v>
      </c>
      <c r="I38" s="392">
        <v>107.67230000000001</v>
      </c>
      <c r="J38" s="393">
        <v>2.4836606323952459E-4</v>
      </c>
      <c r="K38" s="393">
        <v>1.0980510291556111E-3</v>
      </c>
      <c r="L38" s="393">
        <v>3.4463316325343829E-3</v>
      </c>
      <c r="M38" s="265"/>
      <c r="N38" s="265"/>
      <c r="O38" s="265"/>
      <c r="P38" s="147"/>
      <c r="Q38" s="174"/>
      <c r="R38" s="75"/>
      <c r="S38" s="75"/>
    </row>
    <row r="39" spans="1:19" s="994" customFormat="1" ht="12.75" customHeight="1">
      <c r="A39" s="117" t="s">
        <v>1637</v>
      </c>
      <c r="B39" s="170" t="s">
        <v>1673</v>
      </c>
      <c r="C39" s="389" t="s">
        <v>1674</v>
      </c>
      <c r="D39" s="389" t="s">
        <v>102</v>
      </c>
      <c r="E39" s="99" t="s">
        <v>1045</v>
      </c>
      <c r="F39" s="99" t="s">
        <v>1030</v>
      </c>
      <c r="G39" s="99" t="s">
        <v>1032</v>
      </c>
      <c r="H39" s="391">
        <v>5219693.7699999996</v>
      </c>
      <c r="I39" s="392">
        <v>99.4101</v>
      </c>
      <c r="J39" s="393">
        <v>-2.6105353924151808E-2</v>
      </c>
      <c r="K39" s="393">
        <v>-1.6831830049845675E-2</v>
      </c>
      <c r="L39" s="393">
        <v>-7.5652978648849123E-3</v>
      </c>
      <c r="M39" s="265"/>
      <c r="N39" s="265"/>
      <c r="O39" s="265"/>
      <c r="P39" s="147"/>
      <c r="Q39" s="174"/>
      <c r="R39" s="75"/>
      <c r="S39" s="75"/>
    </row>
    <row r="40" spans="1:19" s="994" customFormat="1" ht="12.75" customHeight="1">
      <c r="A40" s="117" t="s">
        <v>1662</v>
      </c>
      <c r="B40" s="170" t="s">
        <v>1675</v>
      </c>
      <c r="C40" s="389" t="s">
        <v>1676</v>
      </c>
      <c r="D40" s="389" t="s">
        <v>102</v>
      </c>
      <c r="E40" s="99" t="s">
        <v>1045</v>
      </c>
      <c r="F40" s="99" t="s">
        <v>1030</v>
      </c>
      <c r="G40" s="99" t="s">
        <v>1032</v>
      </c>
      <c r="H40" s="391">
        <v>2975203.3</v>
      </c>
      <c r="I40" s="392">
        <v>98.833200000000005</v>
      </c>
      <c r="J40" s="393">
        <v>-1.9498402145363691E-2</v>
      </c>
      <c r="K40" s="393">
        <v>-1.7202134779059075E-2</v>
      </c>
      <c r="L40" s="393" t="s">
        <v>1030</v>
      </c>
      <c r="M40" s="265"/>
      <c r="N40" s="265"/>
      <c r="O40" s="265"/>
      <c r="P40" s="147"/>
      <c r="Q40" s="174"/>
      <c r="R40" s="75"/>
      <c r="S40" s="75"/>
    </row>
    <row r="41" spans="1:19" s="994" customFormat="1" ht="12.75" customHeight="1">
      <c r="A41" s="117" t="s">
        <v>1638</v>
      </c>
      <c r="B41" s="170" t="s">
        <v>1677</v>
      </c>
      <c r="C41" s="389" t="s">
        <v>1678</v>
      </c>
      <c r="D41" s="389" t="s">
        <v>102</v>
      </c>
      <c r="E41" s="99" t="s">
        <v>1045</v>
      </c>
      <c r="F41" s="99" t="s">
        <v>1030</v>
      </c>
      <c r="G41" s="99" t="s">
        <v>1054</v>
      </c>
      <c r="H41" s="391">
        <v>2777921.51</v>
      </c>
      <c r="I41" s="392">
        <v>87.164400000000001</v>
      </c>
      <c r="J41" s="393">
        <v>1.6908745375313838E-2</v>
      </c>
      <c r="K41" s="393">
        <v>-1.074329781160599E-2</v>
      </c>
      <c r="L41" s="393">
        <v>-2.9823210702010217E-3</v>
      </c>
      <c r="M41" s="265"/>
      <c r="N41" s="265"/>
      <c r="O41" s="265"/>
      <c r="P41" s="147"/>
      <c r="Q41" s="174"/>
      <c r="R41" s="75"/>
      <c r="S41" s="75"/>
    </row>
    <row r="42" spans="1:19" s="994" customFormat="1" ht="12.75" customHeight="1">
      <c r="A42" s="117" t="s">
        <v>1639</v>
      </c>
      <c r="B42" s="170" t="s">
        <v>1076</v>
      </c>
      <c r="C42" s="389" t="s">
        <v>1077</v>
      </c>
      <c r="D42" s="389" t="s">
        <v>102</v>
      </c>
      <c r="E42" s="99" t="s">
        <v>1045</v>
      </c>
      <c r="F42" s="99" t="s">
        <v>113</v>
      </c>
      <c r="G42" s="99" t="s">
        <v>1032</v>
      </c>
      <c r="H42" s="391">
        <v>2584520.87</v>
      </c>
      <c r="I42" s="392">
        <v>124.99</v>
      </c>
      <c r="J42" s="393">
        <v>2.1769314270907891E-2</v>
      </c>
      <c r="K42" s="393">
        <v>-3.4826254826254899E-2</v>
      </c>
      <c r="L42" s="393">
        <v>-5.8856279328720618E-3</v>
      </c>
      <c r="M42" s="265"/>
      <c r="N42" s="265"/>
      <c r="O42" s="265"/>
      <c r="P42" s="147"/>
      <c r="Q42" s="174"/>
      <c r="R42" s="75"/>
      <c r="S42" s="75"/>
    </row>
    <row r="43" spans="1:19" s="242" customFormat="1" ht="12.75" customHeight="1">
      <c r="A43" s="117" t="s">
        <v>1030</v>
      </c>
      <c r="B43" s="170" t="s">
        <v>1030</v>
      </c>
      <c r="C43" s="389" t="s">
        <v>1030</v>
      </c>
      <c r="D43" s="389" t="s">
        <v>1030</v>
      </c>
      <c r="E43" s="99" t="s">
        <v>1030</v>
      </c>
      <c r="F43" s="99" t="s">
        <v>114</v>
      </c>
      <c r="G43" s="99" t="s">
        <v>1032</v>
      </c>
      <c r="H43" s="391">
        <v>11311645.279999999</v>
      </c>
      <c r="I43" s="392">
        <v>119.52</v>
      </c>
      <c r="J43" s="393">
        <v>-0.11767212761518808</v>
      </c>
      <c r="K43" s="393">
        <v>-3.5195350339037756E-2</v>
      </c>
      <c r="L43" s="393">
        <v>-7.0615601894160607E-3</v>
      </c>
      <c r="M43" s="265"/>
      <c r="N43" s="265"/>
      <c r="O43" s="265"/>
      <c r="P43" s="147"/>
      <c r="Q43" s="174"/>
      <c r="R43" s="75"/>
      <c r="S43" s="75"/>
    </row>
    <row r="44" spans="1:19" s="242" customFormat="1" ht="12.75" customHeight="1">
      <c r="A44" s="117" t="s">
        <v>1030</v>
      </c>
      <c r="B44" s="170" t="s">
        <v>1030</v>
      </c>
      <c r="C44" s="389" t="s">
        <v>1030</v>
      </c>
      <c r="D44" s="389" t="s">
        <v>1030</v>
      </c>
      <c r="E44" s="99" t="s">
        <v>1030</v>
      </c>
      <c r="F44" s="99" t="s">
        <v>115</v>
      </c>
      <c r="G44" s="99" t="s">
        <v>1032</v>
      </c>
      <c r="H44" s="391">
        <v>0</v>
      </c>
      <c r="I44" s="392">
        <v>0</v>
      </c>
      <c r="J44" s="393" t="s">
        <v>1030</v>
      </c>
      <c r="K44" s="393" t="s">
        <v>1030</v>
      </c>
      <c r="L44" s="393" t="s">
        <v>1030</v>
      </c>
      <c r="M44" s="265"/>
      <c r="N44" s="265"/>
      <c r="O44" s="265"/>
      <c r="P44" s="147"/>
      <c r="Q44" s="174"/>
      <c r="R44" s="75"/>
      <c r="S44" s="75"/>
    </row>
    <row r="45" spans="1:19" s="242" customFormat="1" ht="12.75" customHeight="1">
      <c r="A45" s="117" t="s">
        <v>1393</v>
      </c>
      <c r="B45" s="170" t="s">
        <v>1394</v>
      </c>
      <c r="C45" s="389" t="s">
        <v>1395</v>
      </c>
      <c r="D45" s="389" t="s">
        <v>102</v>
      </c>
      <c r="E45" s="99" t="s">
        <v>1337</v>
      </c>
      <c r="F45" s="99" t="s">
        <v>113</v>
      </c>
      <c r="G45" s="99" t="s">
        <v>1032</v>
      </c>
      <c r="H45" s="391">
        <v>357051033.56999999</v>
      </c>
      <c r="I45" s="392">
        <v>104.35</v>
      </c>
      <c r="J45" s="393">
        <v>2.9791689774362418E-2</v>
      </c>
      <c r="K45" s="393">
        <v>8.6322654901205276E-4</v>
      </c>
      <c r="L45" s="393">
        <v>3.076035758915685E-3</v>
      </c>
      <c r="M45" s="265"/>
      <c r="N45" s="265"/>
      <c r="O45" s="265"/>
      <c r="P45" s="147"/>
      <c r="Q45" s="174"/>
      <c r="R45" s="75"/>
      <c r="S45" s="75"/>
    </row>
    <row r="46" spans="1:19" s="994" customFormat="1" ht="12.75" customHeight="1">
      <c r="A46" s="117" t="s">
        <v>1030</v>
      </c>
      <c r="B46" s="170" t="s">
        <v>1030</v>
      </c>
      <c r="C46" s="389" t="s">
        <v>1030</v>
      </c>
      <c r="D46" s="389" t="s">
        <v>1030</v>
      </c>
      <c r="E46" s="99" t="s">
        <v>1030</v>
      </c>
      <c r="F46" s="99" t="s">
        <v>114</v>
      </c>
      <c r="G46" s="99" t="s">
        <v>1032</v>
      </c>
      <c r="H46" s="391">
        <v>23670850.699999999</v>
      </c>
      <c r="I46" s="392">
        <v>104.93</v>
      </c>
      <c r="J46" s="393">
        <v>3.5292436406356265E-2</v>
      </c>
      <c r="K46" s="393">
        <v>1.144928918996424E-3</v>
      </c>
      <c r="L46" s="393">
        <v>3.8266526356069974E-3</v>
      </c>
      <c r="M46" s="265"/>
      <c r="N46" s="265"/>
      <c r="O46" s="265"/>
      <c r="P46" s="147"/>
      <c r="Q46" s="174"/>
      <c r="R46" s="75"/>
      <c r="S46" s="75"/>
    </row>
    <row r="47" spans="1:19" s="994" customFormat="1" ht="12.75" customHeight="1">
      <c r="A47" s="117" t="s">
        <v>1030</v>
      </c>
      <c r="B47" s="170" t="s">
        <v>1030</v>
      </c>
      <c r="C47" s="389" t="s">
        <v>1030</v>
      </c>
      <c r="D47" s="389" t="s">
        <v>1030</v>
      </c>
      <c r="E47" s="99" t="s">
        <v>1030</v>
      </c>
      <c r="F47" s="99" t="s">
        <v>115</v>
      </c>
      <c r="G47" s="99" t="s">
        <v>1032</v>
      </c>
      <c r="H47" s="391">
        <v>54157901.630000003</v>
      </c>
      <c r="I47" s="392">
        <v>105.21</v>
      </c>
      <c r="J47" s="393">
        <v>7.7362896716670848E-2</v>
      </c>
      <c r="K47" s="393">
        <v>1.1418783899512785E-3</v>
      </c>
      <c r="L47" s="393">
        <v>4.1996754796220781E-3</v>
      </c>
      <c r="M47" s="265"/>
      <c r="N47" s="265"/>
      <c r="O47" s="265"/>
      <c r="P47" s="147"/>
      <c r="Q47" s="174"/>
      <c r="R47" s="75"/>
      <c r="S47" s="75"/>
    </row>
    <row r="48" spans="1:19" s="994" customFormat="1" ht="12.75" customHeight="1">
      <c r="A48" s="117" t="s">
        <v>1030</v>
      </c>
      <c r="B48" s="170" t="s">
        <v>1030</v>
      </c>
      <c r="C48" s="389" t="s">
        <v>1030</v>
      </c>
      <c r="D48" s="389" t="s">
        <v>1030</v>
      </c>
      <c r="E48" s="99" t="s">
        <v>1030</v>
      </c>
      <c r="F48" s="99" t="s">
        <v>1031</v>
      </c>
      <c r="G48" s="99" t="s">
        <v>1032</v>
      </c>
      <c r="H48" s="391">
        <v>57199033.590000004</v>
      </c>
      <c r="I48" s="392">
        <v>105.22</v>
      </c>
      <c r="J48" s="393">
        <v>1.2106705695611453E-3</v>
      </c>
      <c r="K48" s="393">
        <v>1.2370349224473109E-3</v>
      </c>
      <c r="L48" s="393">
        <v>4.1992746707386619E-3</v>
      </c>
      <c r="M48" s="265"/>
      <c r="N48" s="265"/>
      <c r="O48" s="265"/>
      <c r="P48" s="147"/>
      <c r="Q48" s="174"/>
      <c r="R48" s="75"/>
      <c r="S48" s="75"/>
    </row>
    <row r="49" spans="1:19" s="994" customFormat="1" ht="12.75" customHeight="1">
      <c r="A49" s="117" t="s">
        <v>1446</v>
      </c>
      <c r="B49" s="170" t="s">
        <v>1450</v>
      </c>
      <c r="C49" s="389" t="s">
        <v>1451</v>
      </c>
      <c r="D49" s="389" t="s">
        <v>102</v>
      </c>
      <c r="E49" s="99" t="s">
        <v>1337</v>
      </c>
      <c r="F49" s="99" t="s">
        <v>1030</v>
      </c>
      <c r="G49" s="99" t="s">
        <v>1054</v>
      </c>
      <c r="H49" s="391">
        <v>43957819.93</v>
      </c>
      <c r="I49" s="392">
        <v>92.681100000000001</v>
      </c>
      <c r="J49" s="393">
        <v>0.1495353975368241</v>
      </c>
      <c r="K49" s="393">
        <v>1.0495343032024262E-3</v>
      </c>
      <c r="L49" s="393">
        <v>4.9535035065519928E-3</v>
      </c>
      <c r="M49" s="265"/>
      <c r="N49" s="265"/>
      <c r="O49" s="265"/>
      <c r="P49" s="147"/>
      <c r="Q49" s="174"/>
      <c r="R49" s="75"/>
      <c r="S49" s="75"/>
    </row>
    <row r="50" spans="1:19" s="242" customFormat="1" ht="12.75" customHeight="1">
      <c r="A50" s="117" t="s">
        <v>1640</v>
      </c>
      <c r="B50" s="170">
        <v>30290598804</v>
      </c>
      <c r="C50" s="389" t="s">
        <v>1049</v>
      </c>
      <c r="D50" s="389" t="s">
        <v>102</v>
      </c>
      <c r="E50" s="99" t="s">
        <v>1031</v>
      </c>
      <c r="F50" s="99" t="s">
        <v>1030</v>
      </c>
      <c r="G50" s="99" t="s">
        <v>1032</v>
      </c>
      <c r="H50" s="391">
        <v>5862221.8099999996</v>
      </c>
      <c r="I50" s="392">
        <v>0.71220000000000006</v>
      </c>
      <c r="J50" s="393">
        <v>-0.105276040362276</v>
      </c>
      <c r="K50" s="393">
        <v>-4.6458695943231931E-2</v>
      </c>
      <c r="L50" s="393">
        <v>4.9668386145910182E-2</v>
      </c>
      <c r="M50" s="265"/>
      <c r="N50" s="265"/>
      <c r="O50" s="265"/>
      <c r="P50" s="147"/>
      <c r="Q50" s="174"/>
      <c r="R50" s="75"/>
      <c r="S50" s="75"/>
    </row>
    <row r="51" spans="1:19" s="242" customFormat="1" ht="12.75" customHeight="1">
      <c r="A51" s="117" t="s">
        <v>1048</v>
      </c>
      <c r="B51" s="170" t="s">
        <v>1142</v>
      </c>
      <c r="C51" s="389" t="s">
        <v>1143</v>
      </c>
      <c r="D51" s="389" t="s">
        <v>102</v>
      </c>
      <c r="E51" s="99" t="s">
        <v>1047</v>
      </c>
      <c r="F51" s="99" t="s">
        <v>1030</v>
      </c>
      <c r="G51" s="99" t="s">
        <v>1032</v>
      </c>
      <c r="H51" s="391">
        <v>14709036.960000001</v>
      </c>
      <c r="I51" s="392">
        <v>138.35</v>
      </c>
      <c r="J51" s="393">
        <v>-7.0699610469074137E-2</v>
      </c>
      <c r="K51" s="393">
        <v>-5.3361405198951495E-2</v>
      </c>
      <c r="L51" s="393">
        <v>-8.1072823401259431E-2</v>
      </c>
      <c r="M51" s="265"/>
      <c r="N51" s="265"/>
      <c r="O51" s="265"/>
      <c r="P51" s="147"/>
      <c r="Q51" s="174"/>
      <c r="R51" s="75"/>
      <c r="S51" s="75"/>
    </row>
    <row r="52" spans="1:19" s="994" customFormat="1" ht="12.75" customHeight="1">
      <c r="A52" s="117" t="s">
        <v>1641</v>
      </c>
      <c r="B52" s="170" t="s">
        <v>1080</v>
      </c>
      <c r="C52" s="389" t="s">
        <v>1081</v>
      </c>
      <c r="D52" s="389" t="s">
        <v>102</v>
      </c>
      <c r="E52" s="99" t="s">
        <v>1031</v>
      </c>
      <c r="F52" s="99" t="s">
        <v>113</v>
      </c>
      <c r="G52" s="99" t="s">
        <v>1032</v>
      </c>
      <c r="H52" s="391">
        <v>68651814.579999998</v>
      </c>
      <c r="I52" s="392">
        <v>332.83</v>
      </c>
      <c r="J52" s="393">
        <v>-0.1166104200858854</v>
      </c>
      <c r="K52" s="393">
        <v>-5.7806086341118279E-2</v>
      </c>
      <c r="L52" s="393">
        <v>5.3859793553289848E-2</v>
      </c>
      <c r="M52" s="265"/>
      <c r="N52" s="265"/>
      <c r="O52" s="265"/>
      <c r="P52" s="147"/>
      <c r="Q52" s="174"/>
      <c r="R52" s="75"/>
      <c r="S52" s="75"/>
    </row>
    <row r="53" spans="1:19" s="994" customFormat="1" ht="12.75" customHeight="1">
      <c r="A53" s="117" t="s">
        <v>1030</v>
      </c>
      <c r="B53" s="170" t="s">
        <v>1030</v>
      </c>
      <c r="C53" s="389" t="s">
        <v>1030</v>
      </c>
      <c r="D53" s="389" t="s">
        <v>1030</v>
      </c>
      <c r="E53" s="99" t="s">
        <v>1030</v>
      </c>
      <c r="F53" s="99" t="s">
        <v>114</v>
      </c>
      <c r="G53" s="99" t="s">
        <v>1032</v>
      </c>
      <c r="H53" s="391">
        <v>20735982.68</v>
      </c>
      <c r="I53" s="392">
        <v>296.85000000000002</v>
      </c>
      <c r="J53" s="393">
        <v>-0.12210398141134582</v>
      </c>
      <c r="K53" s="393">
        <v>-5.866497542413196E-2</v>
      </c>
      <c r="L53" s="393">
        <v>5.1280235152459497E-2</v>
      </c>
      <c r="M53" s="265"/>
      <c r="N53" s="265"/>
      <c r="O53" s="265"/>
      <c r="P53" s="147"/>
      <c r="Q53" s="174"/>
      <c r="R53" s="75"/>
      <c r="S53" s="75"/>
    </row>
    <row r="54" spans="1:19" s="242" customFormat="1" ht="12.75" customHeight="1">
      <c r="A54" s="117" t="s">
        <v>1030</v>
      </c>
      <c r="B54" s="170" t="s">
        <v>1030</v>
      </c>
      <c r="C54" s="389" t="s">
        <v>1030</v>
      </c>
      <c r="D54" s="389" t="s">
        <v>1030</v>
      </c>
      <c r="E54" s="99" t="s">
        <v>1030</v>
      </c>
      <c r="F54" s="99" t="s">
        <v>115</v>
      </c>
      <c r="G54" s="99" t="s">
        <v>1032</v>
      </c>
      <c r="H54" s="391">
        <v>0</v>
      </c>
      <c r="I54" s="392">
        <v>0</v>
      </c>
      <c r="J54" s="393" t="s">
        <v>1030</v>
      </c>
      <c r="K54" s="393" t="s">
        <v>1030</v>
      </c>
      <c r="L54" s="393" t="s">
        <v>1030</v>
      </c>
      <c r="M54" s="265"/>
      <c r="N54" s="265"/>
      <c r="O54" s="265"/>
      <c r="P54" s="147"/>
      <c r="Q54" s="174"/>
      <c r="R54" s="75"/>
      <c r="S54" s="75"/>
    </row>
    <row r="55" spans="1:19" s="242" customFormat="1" ht="12.75" customHeight="1">
      <c r="A55" s="117" t="s">
        <v>1030</v>
      </c>
      <c r="B55" s="170" t="s">
        <v>1030</v>
      </c>
      <c r="C55" s="389" t="s">
        <v>1030</v>
      </c>
      <c r="D55" s="389" t="s">
        <v>1030</v>
      </c>
      <c r="E55" s="99" t="s">
        <v>1030</v>
      </c>
      <c r="F55" s="99" t="s">
        <v>1031</v>
      </c>
      <c r="G55" s="99" t="s">
        <v>1032</v>
      </c>
      <c r="H55" s="391">
        <v>0</v>
      </c>
      <c r="I55" s="392">
        <v>0</v>
      </c>
      <c r="J55" s="393" t="s">
        <v>1030</v>
      </c>
      <c r="K55" s="393" t="s">
        <v>1030</v>
      </c>
      <c r="L55" s="393" t="s">
        <v>1030</v>
      </c>
      <c r="M55" s="265"/>
      <c r="N55" s="265"/>
      <c r="O55" s="265"/>
      <c r="P55" s="147"/>
      <c r="Q55" s="174"/>
      <c r="R55" s="75"/>
      <c r="S55" s="75"/>
    </row>
    <row r="56" spans="1:19" ht="12.75" customHeight="1">
      <c r="A56" s="117" t="s">
        <v>1642</v>
      </c>
      <c r="B56" s="170">
        <v>74643964821</v>
      </c>
      <c r="C56" s="389" t="s">
        <v>1082</v>
      </c>
      <c r="D56" s="389" t="s">
        <v>102</v>
      </c>
      <c r="E56" s="390" t="s">
        <v>1035</v>
      </c>
      <c r="F56" s="390" t="s">
        <v>1030</v>
      </c>
      <c r="G56" s="390" t="s">
        <v>1032</v>
      </c>
      <c r="H56" s="391">
        <v>37255693.399999999</v>
      </c>
      <c r="I56" s="392">
        <v>140.89879999999999</v>
      </c>
      <c r="J56" s="393">
        <v>0.16897971274016843</v>
      </c>
      <c r="K56" s="393">
        <v>-2.086168701509461E-4</v>
      </c>
      <c r="L56" s="393">
        <v>2.6878525716067525E-3</v>
      </c>
      <c r="M56" s="265"/>
      <c r="N56" s="265"/>
      <c r="O56" s="265"/>
      <c r="P56" s="147"/>
      <c r="Q56" s="174"/>
      <c r="R56" s="75"/>
      <c r="S56" s="75"/>
    </row>
    <row r="57" spans="1:19" s="242" customFormat="1" ht="12.75" customHeight="1">
      <c r="A57" s="117" t="s">
        <v>1643</v>
      </c>
      <c r="B57" s="170" t="s">
        <v>1071</v>
      </c>
      <c r="C57" s="389" t="s">
        <v>1072</v>
      </c>
      <c r="D57" s="389" t="s">
        <v>102</v>
      </c>
      <c r="E57" s="390" t="s">
        <v>1035</v>
      </c>
      <c r="F57" s="390" t="s">
        <v>113</v>
      </c>
      <c r="G57" s="390" t="s">
        <v>1054</v>
      </c>
      <c r="H57" s="391">
        <v>2996444.39</v>
      </c>
      <c r="I57" s="392">
        <v>97.77</v>
      </c>
      <c r="J57" s="393">
        <v>2.9614449942985788E-2</v>
      </c>
      <c r="K57" s="393">
        <v>-4.0513841249789628E-4</v>
      </c>
      <c r="L57" s="393">
        <v>3.1487409967814184E-3</v>
      </c>
      <c r="M57" s="265"/>
      <c r="N57" s="265"/>
      <c r="O57" s="265"/>
      <c r="P57" s="147"/>
      <c r="Q57" s="174"/>
      <c r="R57" s="75"/>
      <c r="S57" s="75"/>
    </row>
    <row r="58" spans="1:19" s="242" customFormat="1" ht="12.75" customHeight="1">
      <c r="A58" s="117" t="s">
        <v>1030</v>
      </c>
      <c r="B58" s="170" t="s">
        <v>1030</v>
      </c>
      <c r="C58" s="389" t="s">
        <v>1030</v>
      </c>
      <c r="D58" s="389" t="s">
        <v>1030</v>
      </c>
      <c r="E58" s="390" t="s">
        <v>1030</v>
      </c>
      <c r="F58" s="390" t="s">
        <v>114</v>
      </c>
      <c r="G58" s="390" t="s">
        <v>1054</v>
      </c>
      <c r="H58" s="391">
        <v>431612.33</v>
      </c>
      <c r="I58" s="392">
        <v>94.48</v>
      </c>
      <c r="J58" s="393">
        <v>2.7555288680268575E-2</v>
      </c>
      <c r="K58" s="393">
        <v>-3.1637670996409462E-4</v>
      </c>
      <c r="L58" s="393">
        <v>3.2194220163441756E-3</v>
      </c>
      <c r="M58" s="265"/>
      <c r="N58" s="265"/>
      <c r="O58" s="265"/>
      <c r="P58" s="147"/>
      <c r="Q58" s="174"/>
      <c r="R58" s="75"/>
      <c r="S58" s="75"/>
    </row>
    <row r="59" spans="1:19" s="242" customFormat="1" ht="12.75" customHeight="1">
      <c r="A59" s="117" t="s">
        <v>1030</v>
      </c>
      <c r="B59" s="170" t="s">
        <v>1030</v>
      </c>
      <c r="C59" s="389" t="s">
        <v>1030</v>
      </c>
      <c r="D59" s="389" t="s">
        <v>1030</v>
      </c>
      <c r="E59" s="390" t="s">
        <v>1030</v>
      </c>
      <c r="F59" s="390" t="s">
        <v>115</v>
      </c>
      <c r="G59" s="390" t="s">
        <v>1054</v>
      </c>
      <c r="H59" s="391">
        <v>0</v>
      </c>
      <c r="I59" s="392">
        <v>0</v>
      </c>
      <c r="J59" s="393" t="s">
        <v>1030</v>
      </c>
      <c r="K59" s="393" t="s">
        <v>1030</v>
      </c>
      <c r="L59" s="393" t="s">
        <v>1030</v>
      </c>
      <c r="M59" s="265"/>
      <c r="N59" s="265"/>
      <c r="O59" s="265"/>
      <c r="P59" s="147"/>
      <c r="Q59" s="174"/>
      <c r="R59" s="75"/>
      <c r="S59" s="75"/>
    </row>
    <row r="60" spans="1:19" s="242" customFormat="1" ht="12.75" customHeight="1">
      <c r="A60" s="117" t="s">
        <v>1214</v>
      </c>
      <c r="B60" s="170" t="s">
        <v>1235</v>
      </c>
      <c r="C60" s="389" t="s">
        <v>1236</v>
      </c>
      <c r="D60" s="389" t="s">
        <v>1165</v>
      </c>
      <c r="E60" s="390" t="s">
        <v>1045</v>
      </c>
      <c r="F60" s="390" t="s">
        <v>1030</v>
      </c>
      <c r="G60" s="390" t="s">
        <v>1032</v>
      </c>
      <c r="H60" s="391">
        <v>13642827.4</v>
      </c>
      <c r="I60" s="392">
        <v>110.7094</v>
      </c>
      <c r="J60" s="393">
        <v>-3.3371032434475256E-2</v>
      </c>
      <c r="K60" s="393">
        <v>-3.0904263746729499E-2</v>
      </c>
      <c r="L60" s="393">
        <v>-1.7323636996265823E-2</v>
      </c>
      <c r="M60" s="265"/>
      <c r="N60" s="265"/>
      <c r="O60" s="265"/>
      <c r="P60" s="147"/>
      <c r="Q60" s="174"/>
      <c r="R60" s="75"/>
      <c r="S60" s="75"/>
    </row>
    <row r="61" spans="1:19" s="242" customFormat="1" ht="12.75" customHeight="1">
      <c r="A61" s="98" t="s">
        <v>1192</v>
      </c>
      <c r="B61" s="394" t="s">
        <v>1193</v>
      </c>
      <c r="C61" s="395" t="s">
        <v>1194</v>
      </c>
      <c r="D61" s="395" t="s">
        <v>1165</v>
      </c>
      <c r="E61" s="99" t="s">
        <v>1045</v>
      </c>
      <c r="F61" s="99" t="s">
        <v>1030</v>
      </c>
      <c r="G61" s="99" t="s">
        <v>1032</v>
      </c>
      <c r="H61" s="391">
        <v>9623672.7699999996</v>
      </c>
      <c r="I61" s="392">
        <v>116.8798</v>
      </c>
      <c r="J61" s="393">
        <v>-5.6981077899478372E-2</v>
      </c>
      <c r="K61" s="393">
        <v>-3.639415569746951E-2</v>
      </c>
      <c r="L61" s="393">
        <v>-2.0862828411110979E-2</v>
      </c>
      <c r="M61" s="265"/>
      <c r="N61" s="265"/>
      <c r="O61" s="265"/>
      <c r="P61" s="147"/>
      <c r="Q61" s="174"/>
      <c r="R61" s="75"/>
      <c r="S61" s="75"/>
    </row>
    <row r="62" spans="1:19" s="242" customFormat="1" ht="12.75" customHeight="1">
      <c r="A62" s="98" t="s">
        <v>1164</v>
      </c>
      <c r="B62" s="394" t="s">
        <v>1094</v>
      </c>
      <c r="C62" s="395" t="s">
        <v>1095</v>
      </c>
      <c r="D62" s="395" t="s">
        <v>1165</v>
      </c>
      <c r="E62" s="99" t="s">
        <v>1035</v>
      </c>
      <c r="F62" s="99" t="s">
        <v>1030</v>
      </c>
      <c r="G62" s="99" t="s">
        <v>1032</v>
      </c>
      <c r="H62" s="391">
        <v>57604956.43</v>
      </c>
      <c r="I62" s="392">
        <v>132.66059999999999</v>
      </c>
      <c r="J62" s="393">
        <v>-4.9770958848888935E-2</v>
      </c>
      <c r="K62" s="393">
        <v>-2.7750681399604793E-2</v>
      </c>
      <c r="L62" s="393">
        <v>-1.3540885890709231E-2</v>
      </c>
      <c r="M62" s="265"/>
      <c r="N62" s="265"/>
      <c r="O62" s="265"/>
      <c r="P62" s="147"/>
      <c r="Q62" s="174"/>
      <c r="R62" s="75"/>
      <c r="S62" s="75"/>
    </row>
    <row r="63" spans="1:19" s="242" customFormat="1" ht="12.75" customHeight="1">
      <c r="A63" s="399" t="s">
        <v>1376</v>
      </c>
      <c r="B63" s="394" t="s">
        <v>1452</v>
      </c>
      <c r="C63" s="395" t="s">
        <v>1453</v>
      </c>
      <c r="D63" s="395" t="s">
        <v>1165</v>
      </c>
      <c r="E63" s="99" t="s">
        <v>1337</v>
      </c>
      <c r="F63" s="99" t="s">
        <v>113</v>
      </c>
      <c r="G63" s="99" t="s">
        <v>1032</v>
      </c>
      <c r="H63" s="391">
        <v>511466647.81</v>
      </c>
      <c r="I63" s="392">
        <v>105.51</v>
      </c>
      <c r="J63" s="393">
        <v>0.1152267681638901</v>
      </c>
      <c r="K63" s="393">
        <v>1.1386279533163179E-3</v>
      </c>
      <c r="L63" s="393">
        <v>3.6145724341292151E-3</v>
      </c>
      <c r="M63" s="265"/>
      <c r="N63" s="265"/>
      <c r="O63" s="265"/>
      <c r="P63" s="147"/>
      <c r="Q63" s="174"/>
      <c r="R63" s="75"/>
      <c r="S63" s="75"/>
    </row>
    <row r="64" spans="1:19" s="242" customFormat="1" ht="12.75" customHeight="1">
      <c r="A64" s="399" t="s">
        <v>1030</v>
      </c>
      <c r="B64" s="394" t="s">
        <v>1030</v>
      </c>
      <c r="C64" s="395" t="s">
        <v>1030</v>
      </c>
      <c r="D64" s="395" t="s">
        <v>1030</v>
      </c>
      <c r="E64" s="99" t="s">
        <v>1030</v>
      </c>
      <c r="F64" s="99" t="s">
        <v>114</v>
      </c>
      <c r="G64" s="99" t="s">
        <v>1032</v>
      </c>
      <c r="H64" s="391">
        <v>66680408.799999997</v>
      </c>
      <c r="I64" s="392">
        <v>105.63</v>
      </c>
      <c r="J64" s="393">
        <v>8.7806497034950359E-2</v>
      </c>
      <c r="K64" s="393">
        <v>1.2322274881515494E-3</v>
      </c>
      <c r="L64" s="393">
        <v>3.7058152793614241E-3</v>
      </c>
      <c r="M64" s="265"/>
      <c r="N64" s="265"/>
      <c r="O64" s="265"/>
      <c r="P64" s="147"/>
      <c r="Q64" s="174"/>
      <c r="R64" s="75"/>
      <c r="S64" s="75"/>
    </row>
    <row r="65" spans="1:19" s="242" customFormat="1" ht="12.75" customHeight="1">
      <c r="A65" s="399" t="s">
        <v>1030</v>
      </c>
      <c r="B65" s="394" t="s">
        <v>1030</v>
      </c>
      <c r="C65" s="395" t="s">
        <v>1030</v>
      </c>
      <c r="D65" s="395" t="s">
        <v>1030</v>
      </c>
      <c r="E65" s="99" t="s">
        <v>1030</v>
      </c>
      <c r="F65" s="99" t="s">
        <v>115</v>
      </c>
      <c r="G65" s="99" t="s">
        <v>1032</v>
      </c>
      <c r="H65" s="391">
        <v>20350008.969999999</v>
      </c>
      <c r="I65" s="392">
        <v>105.74</v>
      </c>
      <c r="J65" s="393">
        <v>0.20900150534582496</v>
      </c>
      <c r="K65" s="393">
        <v>1.2309440393900584E-3</v>
      </c>
      <c r="L65" s="393">
        <v>3.7972280235427647E-3</v>
      </c>
      <c r="M65" s="265"/>
      <c r="N65" s="265"/>
      <c r="O65" s="265"/>
      <c r="P65" s="147"/>
      <c r="Q65" s="174"/>
      <c r="R65" s="75"/>
      <c r="S65" s="75"/>
    </row>
    <row r="66" spans="1:19" s="242" customFormat="1" ht="12.75" customHeight="1">
      <c r="A66" s="399" t="s">
        <v>1166</v>
      </c>
      <c r="B66" s="394">
        <v>97407922886</v>
      </c>
      <c r="C66" s="395" t="s">
        <v>1096</v>
      </c>
      <c r="D66" s="395" t="s">
        <v>1165</v>
      </c>
      <c r="E66" s="99" t="s">
        <v>1035</v>
      </c>
      <c r="F66" s="99" t="s">
        <v>1030</v>
      </c>
      <c r="G66" s="99" t="s">
        <v>1032</v>
      </c>
      <c r="H66" s="391">
        <v>51104713.5</v>
      </c>
      <c r="I66" s="392">
        <v>118.7599</v>
      </c>
      <c r="J66" s="393">
        <v>-5.5235268933871318E-2</v>
      </c>
      <c r="K66" s="393">
        <v>-2.6287632383096615E-2</v>
      </c>
      <c r="L66" s="393">
        <v>-1.569860924627442E-2</v>
      </c>
      <c r="M66" s="265"/>
      <c r="N66" s="265"/>
      <c r="O66" s="265"/>
      <c r="P66" s="147"/>
      <c r="Q66" s="174"/>
      <c r="R66" s="75"/>
      <c r="S66" s="75"/>
    </row>
    <row r="67" spans="1:19" s="242" customFormat="1" ht="12.75" customHeight="1">
      <c r="A67" s="399" t="s">
        <v>1628</v>
      </c>
      <c r="B67" s="394" t="s">
        <v>1629</v>
      </c>
      <c r="C67" s="395" t="s">
        <v>1630</v>
      </c>
      <c r="D67" s="395" t="s">
        <v>1165</v>
      </c>
      <c r="E67" s="99" t="s">
        <v>1045</v>
      </c>
      <c r="F67" s="99" t="s">
        <v>1030</v>
      </c>
      <c r="G67" s="99" t="s">
        <v>1054</v>
      </c>
      <c r="H67" s="391">
        <v>4775711.96</v>
      </c>
      <c r="I67" s="392">
        <v>87.480400000000003</v>
      </c>
      <c r="J67" s="393">
        <v>1.3517727266052937E-2</v>
      </c>
      <c r="K67" s="393">
        <v>-8.5611071804303496E-3</v>
      </c>
      <c r="L67" s="393">
        <v>-1.0546402897947393E-3</v>
      </c>
      <c r="M67" s="265"/>
      <c r="N67" s="265"/>
      <c r="O67" s="265"/>
      <c r="P67" s="147"/>
      <c r="Q67" s="174"/>
      <c r="R67" s="75"/>
      <c r="S67" s="75"/>
    </row>
    <row r="68" spans="1:19" s="242" customFormat="1" ht="12.75" customHeight="1">
      <c r="A68" s="399" t="s">
        <v>1167</v>
      </c>
      <c r="B68" s="394" t="s">
        <v>1097</v>
      </c>
      <c r="C68" s="395" t="s">
        <v>1098</v>
      </c>
      <c r="D68" s="395" t="s">
        <v>1165</v>
      </c>
      <c r="E68" s="99" t="s">
        <v>1045</v>
      </c>
      <c r="F68" s="99" t="s">
        <v>1030</v>
      </c>
      <c r="G68" s="99" t="s">
        <v>1054</v>
      </c>
      <c r="H68" s="391">
        <v>11918300.310000001</v>
      </c>
      <c r="I68" s="392">
        <v>97.514200000000002</v>
      </c>
      <c r="J68" s="393">
        <v>-3.3951956711970488E-2</v>
      </c>
      <c r="K68" s="393">
        <v>-4.3188409242595038E-2</v>
      </c>
      <c r="L68" s="393">
        <v>-3.8101327447654043E-2</v>
      </c>
      <c r="M68" s="265"/>
      <c r="N68" s="265"/>
      <c r="O68" s="265"/>
      <c r="P68" s="147"/>
      <c r="Q68" s="174"/>
      <c r="R68" s="75"/>
      <c r="S68" s="75"/>
    </row>
    <row r="69" spans="1:19" s="242" customFormat="1" ht="12.75" customHeight="1">
      <c r="A69" s="399" t="s">
        <v>1168</v>
      </c>
      <c r="B69" s="394">
        <v>30096106301</v>
      </c>
      <c r="C69" s="395" t="s">
        <v>1099</v>
      </c>
      <c r="D69" s="395" t="s">
        <v>1165</v>
      </c>
      <c r="E69" s="99" t="s">
        <v>1035</v>
      </c>
      <c r="F69" s="99" t="s">
        <v>1030</v>
      </c>
      <c r="G69" s="99" t="s">
        <v>1054</v>
      </c>
      <c r="H69" s="391">
        <v>59103517.469999999</v>
      </c>
      <c r="I69" s="392">
        <v>135.92689999999999</v>
      </c>
      <c r="J69" s="393">
        <v>2.3442693466397824E-2</v>
      </c>
      <c r="K69" s="393">
        <v>-5.0406529266906475E-3</v>
      </c>
      <c r="L69" s="393">
        <v>6.0025880471470394E-4</v>
      </c>
      <c r="M69" s="265"/>
      <c r="N69" s="265"/>
      <c r="O69" s="265"/>
      <c r="P69" s="147"/>
      <c r="Q69" s="174"/>
      <c r="R69" s="75"/>
      <c r="S69" s="75"/>
    </row>
    <row r="70" spans="1:19" ht="12.75" customHeight="1">
      <c r="A70" s="98" t="s">
        <v>1169</v>
      </c>
      <c r="B70" s="394">
        <v>18911840764</v>
      </c>
      <c r="C70" s="395" t="s">
        <v>1100</v>
      </c>
      <c r="D70" s="395" t="s">
        <v>1165</v>
      </c>
      <c r="E70" s="99" t="s">
        <v>1031</v>
      </c>
      <c r="F70" s="99" t="s">
        <v>1030</v>
      </c>
      <c r="G70" s="99" t="s">
        <v>1032</v>
      </c>
      <c r="H70" s="391">
        <v>191083387.11000001</v>
      </c>
      <c r="I70" s="392">
        <v>27.475999999999999</v>
      </c>
      <c r="J70" s="393">
        <v>-0.18032294254907943</v>
      </c>
      <c r="K70" s="393">
        <v>-4.1432339273503649E-2</v>
      </c>
      <c r="L70" s="393">
        <v>2.3940134756424758E-2</v>
      </c>
      <c r="M70" s="265"/>
      <c r="N70" s="265"/>
      <c r="O70" s="265"/>
      <c r="P70" s="147"/>
      <c r="Q70" s="174"/>
      <c r="R70" s="75"/>
      <c r="S70" s="75"/>
    </row>
    <row r="71" spans="1:19" ht="12.75" customHeight="1">
      <c r="A71" s="399" t="s">
        <v>1170</v>
      </c>
      <c r="B71" s="394" t="s">
        <v>1150</v>
      </c>
      <c r="C71" s="395" t="s">
        <v>1151</v>
      </c>
      <c r="D71" s="395" t="s">
        <v>1165</v>
      </c>
      <c r="E71" s="99" t="s">
        <v>1045</v>
      </c>
      <c r="F71" s="99" t="s">
        <v>1030</v>
      </c>
      <c r="G71" s="99" t="s">
        <v>1032</v>
      </c>
      <c r="H71" s="391">
        <v>19537922.210000001</v>
      </c>
      <c r="I71" s="392">
        <v>131.20509999999999</v>
      </c>
      <c r="J71" s="393">
        <v>-0.13102690502454872</v>
      </c>
      <c r="K71" s="393">
        <v>-5.6289563989639912E-2</v>
      </c>
      <c r="L71" s="393">
        <v>-3.5201283603030209E-2</v>
      </c>
      <c r="M71" s="265"/>
      <c r="N71" s="265"/>
      <c r="O71" s="265"/>
      <c r="P71" s="147"/>
      <c r="Q71" s="174"/>
      <c r="R71" s="75"/>
      <c r="S71" s="75"/>
    </row>
    <row r="72" spans="1:19" ht="12.75" customHeight="1">
      <c r="A72" s="98" t="s">
        <v>1721</v>
      </c>
      <c r="B72" s="170" t="s">
        <v>1722</v>
      </c>
      <c r="C72" s="389" t="s">
        <v>1723</v>
      </c>
      <c r="D72" s="395" t="s">
        <v>1165</v>
      </c>
      <c r="E72" s="99" t="s">
        <v>1045</v>
      </c>
      <c r="F72" s="99" t="s">
        <v>1030</v>
      </c>
      <c r="G72" s="99" t="s">
        <v>1032</v>
      </c>
      <c r="H72" s="396">
        <v>2493264.63</v>
      </c>
      <c r="I72" s="397">
        <v>100.2161</v>
      </c>
      <c r="J72" s="393" t="s">
        <v>1030</v>
      </c>
      <c r="K72" s="393" t="s">
        <v>1030</v>
      </c>
      <c r="L72" s="393" t="s">
        <v>1030</v>
      </c>
      <c r="M72" s="265"/>
      <c r="N72" s="265"/>
      <c r="O72" s="265"/>
      <c r="P72" s="147"/>
      <c r="Q72" s="174"/>
      <c r="R72" s="75"/>
      <c r="S72" s="75"/>
    </row>
    <row r="73" spans="1:19" ht="12.75" customHeight="1">
      <c r="A73" s="98" t="s">
        <v>1171</v>
      </c>
      <c r="B73" s="170" t="s">
        <v>1101</v>
      </c>
      <c r="C73" s="389" t="s">
        <v>1102</v>
      </c>
      <c r="D73" s="395" t="s">
        <v>1165</v>
      </c>
      <c r="E73" s="99" t="s">
        <v>1035</v>
      </c>
      <c r="F73" s="99" t="s">
        <v>1030</v>
      </c>
      <c r="G73" s="99" t="s">
        <v>1032</v>
      </c>
      <c r="H73" s="391">
        <v>86732108.700000003</v>
      </c>
      <c r="I73" s="392">
        <v>106.63890000000001</v>
      </c>
      <c r="J73" s="393">
        <v>-8.2454160277074307E-2</v>
      </c>
      <c r="K73" s="393">
        <v>-8.921103209329373E-3</v>
      </c>
      <c r="L73" s="393">
        <v>-3.3831491136989689E-3</v>
      </c>
      <c r="M73" s="265"/>
      <c r="N73" s="265"/>
      <c r="O73" s="265"/>
      <c r="P73" s="147"/>
      <c r="Q73" s="174"/>
      <c r="R73" s="75"/>
      <c r="S73" s="75"/>
    </row>
    <row r="74" spans="1:19" ht="12.75" customHeight="1">
      <c r="A74" s="399" t="s">
        <v>1172</v>
      </c>
      <c r="B74" s="170">
        <v>62937824927</v>
      </c>
      <c r="C74" s="389" t="s">
        <v>1103</v>
      </c>
      <c r="D74" s="389" t="s">
        <v>1165</v>
      </c>
      <c r="E74" s="99" t="s">
        <v>1045</v>
      </c>
      <c r="F74" s="99" t="s">
        <v>1030</v>
      </c>
      <c r="G74" s="99" t="s">
        <v>1032</v>
      </c>
      <c r="H74" s="391">
        <v>21613590.100000001</v>
      </c>
      <c r="I74" s="392">
        <v>112.3199</v>
      </c>
      <c r="J74" s="393">
        <v>-4.335847914040758E-2</v>
      </c>
      <c r="K74" s="393">
        <v>-3.3671818069974546E-2</v>
      </c>
      <c r="L74" s="393">
        <v>-2.3364664759536358E-2</v>
      </c>
      <c r="M74" s="265"/>
      <c r="N74" s="265"/>
      <c r="O74" s="265"/>
      <c r="P74" s="147"/>
      <c r="Q74" s="174"/>
      <c r="R74" s="75"/>
      <c r="S74" s="75"/>
    </row>
    <row r="75" spans="1:19" ht="12.75" customHeight="1">
      <c r="A75" s="399" t="s">
        <v>1173</v>
      </c>
      <c r="B75" s="170">
        <v>52772437018</v>
      </c>
      <c r="C75" s="389" t="s">
        <v>1104</v>
      </c>
      <c r="D75" s="389" t="s">
        <v>1165</v>
      </c>
      <c r="E75" s="99" t="s">
        <v>1033</v>
      </c>
      <c r="F75" s="99" t="s">
        <v>1030</v>
      </c>
      <c r="G75" s="99" t="s">
        <v>1032</v>
      </c>
      <c r="H75" s="391">
        <v>63280731.369999997</v>
      </c>
      <c r="I75" s="392">
        <v>21.755199999999999</v>
      </c>
      <c r="J75" s="393">
        <v>-8.0853140111126987E-2</v>
      </c>
      <c r="K75" s="393">
        <v>-4.2093768713234114E-2</v>
      </c>
      <c r="L75" s="393">
        <v>-2.4701652455371259E-2</v>
      </c>
      <c r="M75" s="265"/>
      <c r="N75" s="265"/>
      <c r="O75" s="265"/>
      <c r="P75" s="147"/>
      <c r="Q75" s="174"/>
      <c r="R75" s="75"/>
      <c r="S75" s="75"/>
    </row>
    <row r="76" spans="1:19" ht="12.75" customHeight="1">
      <c r="A76" s="98" t="s">
        <v>1174</v>
      </c>
      <c r="B76" s="170" t="s">
        <v>1105</v>
      </c>
      <c r="C76" s="389" t="s">
        <v>1106</v>
      </c>
      <c r="D76" s="389" t="s">
        <v>1165</v>
      </c>
      <c r="E76" s="99" t="s">
        <v>1045</v>
      </c>
      <c r="F76" s="99" t="s">
        <v>1030</v>
      </c>
      <c r="G76" s="99" t="s">
        <v>1032</v>
      </c>
      <c r="H76" s="100">
        <v>3393877.72</v>
      </c>
      <c r="I76" s="101">
        <v>104.81399999999999</v>
      </c>
      <c r="J76" s="393">
        <v>-3.8856446497749553E-2</v>
      </c>
      <c r="K76" s="393">
        <v>-3.4427993426143666E-2</v>
      </c>
      <c r="L76" s="393">
        <v>-2.133448616185607E-2</v>
      </c>
      <c r="M76" s="265"/>
      <c r="N76" s="265"/>
      <c r="O76" s="265"/>
      <c r="P76" s="147"/>
      <c r="Q76" s="174"/>
      <c r="R76" s="75"/>
      <c r="S76" s="75"/>
    </row>
    <row r="77" spans="1:19" ht="12.75" customHeight="1">
      <c r="A77" s="98" t="s">
        <v>1175</v>
      </c>
      <c r="B77" s="170" t="s">
        <v>1107</v>
      </c>
      <c r="C77" s="389" t="s">
        <v>1108</v>
      </c>
      <c r="D77" s="389" t="s">
        <v>1165</v>
      </c>
      <c r="E77" s="99" t="s">
        <v>1045</v>
      </c>
      <c r="F77" s="99" t="s">
        <v>1030</v>
      </c>
      <c r="G77" s="99" t="s">
        <v>1032</v>
      </c>
      <c r="H77" s="100">
        <v>3035713.61</v>
      </c>
      <c r="I77" s="101">
        <v>101.2893</v>
      </c>
      <c r="J77" s="393">
        <v>-5.9879123053157346E-2</v>
      </c>
      <c r="K77" s="393">
        <v>-2.4337312492595076E-2</v>
      </c>
      <c r="L77" s="393">
        <v>-5.7775042477318239E-3</v>
      </c>
      <c r="M77" s="265"/>
      <c r="N77" s="265"/>
      <c r="O77" s="265"/>
      <c r="P77" s="147"/>
      <c r="Q77" s="174"/>
      <c r="R77" s="75"/>
      <c r="S77" s="75"/>
    </row>
    <row r="78" spans="1:19" ht="12.75" customHeight="1">
      <c r="A78" s="98" t="s">
        <v>1176</v>
      </c>
      <c r="B78" s="394">
        <v>66324185184</v>
      </c>
      <c r="C78" s="395" t="s">
        <v>1109</v>
      </c>
      <c r="D78" s="395" t="s">
        <v>1165</v>
      </c>
      <c r="E78" s="99" t="s">
        <v>1035</v>
      </c>
      <c r="F78" s="99" t="s">
        <v>1030</v>
      </c>
      <c r="G78" s="99" t="s">
        <v>1032</v>
      </c>
      <c r="H78" s="391">
        <v>87586923.390000001</v>
      </c>
      <c r="I78" s="398">
        <v>20.083300000000001</v>
      </c>
      <c r="J78" s="393">
        <v>-4.827206678512197E-2</v>
      </c>
      <c r="K78" s="393">
        <v>-6.303591661842356E-3</v>
      </c>
      <c r="L78" s="393">
        <v>-1.7248235411073676E-3</v>
      </c>
      <c r="M78" s="265"/>
      <c r="N78" s="265"/>
      <c r="O78" s="265"/>
      <c r="P78" s="147"/>
      <c r="Q78" s="174"/>
      <c r="R78" s="75"/>
      <c r="S78" s="75"/>
    </row>
    <row r="79" spans="1:19" s="242" customFormat="1" ht="13.5" customHeight="1">
      <c r="A79" s="98" t="s">
        <v>1389</v>
      </c>
      <c r="B79" s="394" t="s">
        <v>1396</v>
      </c>
      <c r="C79" s="395" t="s">
        <v>1397</v>
      </c>
      <c r="D79" s="395" t="s">
        <v>1165</v>
      </c>
      <c r="E79" s="99" t="s">
        <v>1045</v>
      </c>
      <c r="F79" s="99" t="s">
        <v>1030</v>
      </c>
      <c r="G79" s="99" t="s">
        <v>1032</v>
      </c>
      <c r="H79" s="391">
        <v>14061543.91</v>
      </c>
      <c r="I79" s="398">
        <v>105.78319999999999</v>
      </c>
      <c r="J79" s="393">
        <v>-1.039738437081994E-2</v>
      </c>
      <c r="K79" s="393">
        <v>-4.6205262864484897E-4</v>
      </c>
      <c r="L79" s="393">
        <v>1.9682615457767838E-3</v>
      </c>
      <c r="M79" s="265"/>
      <c r="N79" s="265"/>
      <c r="O79" s="265"/>
      <c r="P79" s="147"/>
      <c r="Q79" s="174"/>
      <c r="R79" s="75"/>
      <c r="S79" s="75"/>
    </row>
    <row r="80" spans="1:19" s="242" customFormat="1" ht="13.5" customHeight="1">
      <c r="A80" s="98" t="s">
        <v>1208</v>
      </c>
      <c r="B80" s="394" t="s">
        <v>1209</v>
      </c>
      <c r="C80" s="395" t="s">
        <v>1210</v>
      </c>
      <c r="D80" s="395" t="s">
        <v>1165</v>
      </c>
      <c r="E80" s="99" t="s">
        <v>1045</v>
      </c>
      <c r="F80" s="99" t="s">
        <v>1030</v>
      </c>
      <c r="G80" s="99" t="s">
        <v>1032</v>
      </c>
      <c r="H80" s="391">
        <v>22558811.52</v>
      </c>
      <c r="I80" s="398">
        <v>107.1</v>
      </c>
      <c r="J80" s="393">
        <v>-7.7417489755773339E-3</v>
      </c>
      <c r="K80" s="393">
        <v>-6.9145084134091261E-3</v>
      </c>
      <c r="L80" s="393">
        <v>-3.3547210370322711E-3</v>
      </c>
      <c r="M80" s="265"/>
      <c r="N80" s="265"/>
      <c r="O80" s="265"/>
      <c r="P80" s="147"/>
      <c r="Q80" s="174"/>
      <c r="R80" s="75"/>
      <c r="S80" s="75"/>
    </row>
    <row r="81" spans="1:19" s="242" customFormat="1" ht="13.5" customHeight="1">
      <c r="A81" s="98" t="s">
        <v>1225</v>
      </c>
      <c r="B81" s="394" t="s">
        <v>1233</v>
      </c>
      <c r="C81" s="395" t="s">
        <v>1234</v>
      </c>
      <c r="D81" s="395" t="s">
        <v>1165</v>
      </c>
      <c r="E81" s="99" t="s">
        <v>1045</v>
      </c>
      <c r="F81" s="99" t="s">
        <v>1030</v>
      </c>
      <c r="G81" s="99" t="s">
        <v>1032</v>
      </c>
      <c r="H81" s="391">
        <v>18905704.309999999</v>
      </c>
      <c r="I81" s="398">
        <v>110.0556</v>
      </c>
      <c r="J81" s="393">
        <v>-1.2166055006616494E-2</v>
      </c>
      <c r="K81" s="393">
        <v>-7.255103062513979E-3</v>
      </c>
      <c r="L81" s="393">
        <v>-3.5491943690943994E-3</v>
      </c>
      <c r="M81" s="265"/>
      <c r="N81" s="265"/>
      <c r="O81" s="265"/>
      <c r="P81" s="147"/>
      <c r="Q81" s="174"/>
      <c r="R81" s="75"/>
      <c r="S81" s="75"/>
    </row>
    <row r="82" spans="1:19" s="242" customFormat="1" ht="13.5" customHeight="1">
      <c r="A82" s="98" t="s">
        <v>1226</v>
      </c>
      <c r="B82" s="394" t="s">
        <v>1231</v>
      </c>
      <c r="C82" s="395" t="s">
        <v>1232</v>
      </c>
      <c r="D82" s="395" t="s">
        <v>1165</v>
      </c>
      <c r="E82" s="99" t="s">
        <v>1045</v>
      </c>
      <c r="F82" s="99" t="s">
        <v>1030</v>
      </c>
      <c r="G82" s="99" t="s">
        <v>1032</v>
      </c>
      <c r="H82" s="391">
        <v>7102573.9000000004</v>
      </c>
      <c r="I82" s="398">
        <v>112.1567</v>
      </c>
      <c r="J82" s="393">
        <v>-9.281485919976018E-3</v>
      </c>
      <c r="K82" s="393">
        <v>-7.8052707472642258E-3</v>
      </c>
      <c r="L82" s="393">
        <v>-4.2128646414137938E-3</v>
      </c>
      <c r="M82" s="265"/>
      <c r="N82" s="265"/>
      <c r="O82" s="265"/>
      <c r="P82" s="147"/>
      <c r="Q82" s="174"/>
      <c r="R82" s="75"/>
      <c r="S82" s="75"/>
    </row>
    <row r="83" spans="1:19" ht="13.5" customHeight="1">
      <c r="A83" s="399" t="s">
        <v>1050</v>
      </c>
      <c r="B83" s="394">
        <v>84300431782</v>
      </c>
      <c r="C83" s="395" t="s">
        <v>1051</v>
      </c>
      <c r="D83" s="395" t="s">
        <v>139</v>
      </c>
      <c r="E83" s="99" t="s">
        <v>1031</v>
      </c>
      <c r="F83" s="99" t="s">
        <v>1030</v>
      </c>
      <c r="G83" s="99" t="s">
        <v>1032</v>
      </c>
      <c r="H83" s="391">
        <v>23581157.18</v>
      </c>
      <c r="I83" s="398">
        <v>46.688000000000002</v>
      </c>
      <c r="J83" s="393">
        <v>-0.15177271696521799</v>
      </c>
      <c r="K83" s="393">
        <v>-5.6350553803864445E-2</v>
      </c>
      <c r="L83" s="393">
        <v>-2.5101221338021729E-2</v>
      </c>
      <c r="M83" s="265"/>
      <c r="N83" s="265"/>
      <c r="O83" s="265"/>
      <c r="P83" s="147"/>
      <c r="Q83" s="174"/>
      <c r="R83" s="75"/>
      <c r="S83" s="75"/>
    </row>
    <row r="84" spans="1:19" s="242" customFormat="1" ht="12.75" customHeight="1">
      <c r="A84" s="399" t="s">
        <v>1504</v>
      </c>
      <c r="B84" s="394" t="s">
        <v>1052</v>
      </c>
      <c r="C84" s="395" t="s">
        <v>1053</v>
      </c>
      <c r="D84" s="395" t="s">
        <v>139</v>
      </c>
      <c r="E84" s="99" t="s">
        <v>1031</v>
      </c>
      <c r="F84" s="99" t="s">
        <v>1030</v>
      </c>
      <c r="G84" s="99" t="s">
        <v>1054</v>
      </c>
      <c r="H84" s="391">
        <v>1642758.51</v>
      </c>
      <c r="I84" s="398">
        <v>37.223100000000002</v>
      </c>
      <c r="J84" s="393">
        <v>-0.14392407775956706</v>
      </c>
      <c r="K84" s="393">
        <v>-7.9173887364188511E-2</v>
      </c>
      <c r="L84" s="393">
        <v>-4.7409189574899591E-2</v>
      </c>
      <c r="M84" s="265"/>
      <c r="N84" s="265"/>
      <c r="O84" s="265"/>
      <c r="P84" s="147"/>
      <c r="Q84" s="174"/>
      <c r="R84" s="75"/>
      <c r="S84" s="75"/>
    </row>
    <row r="85" spans="1:19" ht="12.75" customHeight="1">
      <c r="A85" s="117" t="s">
        <v>1058</v>
      </c>
      <c r="B85" s="394">
        <v>80921653541</v>
      </c>
      <c r="C85" s="395" t="s">
        <v>1059</v>
      </c>
      <c r="D85" s="395" t="s">
        <v>1057</v>
      </c>
      <c r="E85" s="99" t="s">
        <v>1031</v>
      </c>
      <c r="F85" s="99" t="s">
        <v>1030</v>
      </c>
      <c r="G85" s="99" t="s">
        <v>1032</v>
      </c>
      <c r="H85" s="391">
        <v>11877167.689999999</v>
      </c>
      <c r="I85" s="392">
        <v>29.922699999999999</v>
      </c>
      <c r="J85" s="393">
        <v>-0.12283259107077371</v>
      </c>
      <c r="K85" s="393">
        <v>-5.4049013037265614E-2</v>
      </c>
      <c r="L85" s="393">
        <v>-4.8191408692412896E-3</v>
      </c>
      <c r="M85" s="265"/>
      <c r="N85" s="265"/>
      <c r="O85" s="265"/>
      <c r="P85" s="147"/>
      <c r="Q85" s="174"/>
      <c r="R85" s="75"/>
      <c r="S85" s="75"/>
    </row>
    <row r="86" spans="1:19" ht="12.75" customHeight="1">
      <c r="A86" s="117" t="s">
        <v>1486</v>
      </c>
      <c r="B86" s="394" t="s">
        <v>1488</v>
      </c>
      <c r="C86" s="395" t="s">
        <v>1489</v>
      </c>
      <c r="D86" s="395" t="s">
        <v>1057</v>
      </c>
      <c r="E86" s="99" t="s">
        <v>1045</v>
      </c>
      <c r="F86" s="99" t="s">
        <v>1030</v>
      </c>
      <c r="G86" s="99" t="s">
        <v>1032</v>
      </c>
      <c r="H86" s="391">
        <v>1122971.6399999999</v>
      </c>
      <c r="I86" s="392">
        <v>102.83620000000001</v>
      </c>
      <c r="J86" s="393">
        <v>-1.9786118170832534E-3</v>
      </c>
      <c r="K86" s="393">
        <v>-1.9788412472424577E-3</v>
      </c>
      <c r="L86" s="393">
        <v>1.0152640027101256E-3</v>
      </c>
      <c r="M86" s="265"/>
      <c r="N86" s="265"/>
      <c r="O86" s="265"/>
      <c r="P86" s="147"/>
      <c r="Q86" s="174"/>
      <c r="R86" s="75"/>
      <c r="S86" s="75"/>
    </row>
    <row r="87" spans="1:19" s="242" customFormat="1" ht="12.75" customHeight="1">
      <c r="A87" s="117" t="s">
        <v>1060</v>
      </c>
      <c r="B87" s="394">
        <v>43449016606</v>
      </c>
      <c r="C87" s="395" t="s">
        <v>1061</v>
      </c>
      <c r="D87" s="395" t="s">
        <v>1057</v>
      </c>
      <c r="E87" s="99" t="s">
        <v>1033</v>
      </c>
      <c r="F87" s="99" t="s">
        <v>1030</v>
      </c>
      <c r="G87" s="99" t="s">
        <v>1032</v>
      </c>
      <c r="H87" s="391">
        <v>17936917.960000001</v>
      </c>
      <c r="I87" s="392">
        <v>23.325199999999999</v>
      </c>
      <c r="J87" s="393">
        <v>-4.572845521923774E-2</v>
      </c>
      <c r="K87" s="393">
        <v>-4.1164815469486138E-2</v>
      </c>
      <c r="L87" s="393">
        <v>-5.6272700919121066E-3</v>
      </c>
      <c r="M87" s="265"/>
      <c r="N87" s="265"/>
      <c r="O87" s="265"/>
      <c r="P87" s="216"/>
      <c r="Q87" s="217"/>
      <c r="R87" s="75"/>
      <c r="S87" s="75"/>
    </row>
    <row r="88" spans="1:19" s="242" customFormat="1" ht="12.75" customHeight="1">
      <c r="A88" s="117" t="s">
        <v>1252</v>
      </c>
      <c r="B88" s="394" t="s">
        <v>1062</v>
      </c>
      <c r="C88" s="395" t="s">
        <v>1063</v>
      </c>
      <c r="D88" s="395" t="s">
        <v>1057</v>
      </c>
      <c r="E88" s="99" t="s">
        <v>1035</v>
      </c>
      <c r="F88" s="99" t="s">
        <v>1030</v>
      </c>
      <c r="G88" s="99" t="s">
        <v>1032</v>
      </c>
      <c r="H88" s="391">
        <v>9759254.2100000009</v>
      </c>
      <c r="I88" s="392">
        <v>19.674600000000002</v>
      </c>
      <c r="J88" s="393">
        <v>-7.9727112691043711E-3</v>
      </c>
      <c r="K88" s="393">
        <v>-1.4451663318823194E-2</v>
      </c>
      <c r="L88" s="393">
        <v>-5.8864843288144453E-3</v>
      </c>
      <c r="M88" s="265"/>
      <c r="N88" s="265"/>
      <c r="O88" s="265"/>
      <c r="P88" s="216"/>
      <c r="Q88" s="217"/>
      <c r="R88" s="75"/>
      <c r="S88" s="75"/>
    </row>
    <row r="89" spans="1:19" s="242" customFormat="1" ht="12.75" customHeight="1">
      <c r="A89" s="117" t="s">
        <v>1064</v>
      </c>
      <c r="B89" s="394" t="s">
        <v>1065</v>
      </c>
      <c r="C89" s="395" t="s">
        <v>1066</v>
      </c>
      <c r="D89" s="395" t="s">
        <v>1057</v>
      </c>
      <c r="E89" s="99" t="s">
        <v>1035</v>
      </c>
      <c r="F89" s="99" t="s">
        <v>1030</v>
      </c>
      <c r="G89" s="99" t="s">
        <v>1032</v>
      </c>
      <c r="H89" s="391">
        <v>20432671.649999999</v>
      </c>
      <c r="I89" s="392">
        <v>168.91079999999999</v>
      </c>
      <c r="J89" s="393">
        <v>-5.0418267429824248E-2</v>
      </c>
      <c r="K89" s="393">
        <v>-3.689664491982636E-2</v>
      </c>
      <c r="L89" s="393">
        <v>-1.589212210547164E-2</v>
      </c>
      <c r="M89" s="265"/>
      <c r="N89" s="265"/>
      <c r="O89" s="265"/>
      <c r="P89" s="216"/>
      <c r="Q89" s="217"/>
      <c r="R89" s="75"/>
      <c r="S89" s="75"/>
    </row>
    <row r="90" spans="1:19" s="242" customFormat="1" ht="12.75" customHeight="1">
      <c r="A90" s="117" t="s">
        <v>1505</v>
      </c>
      <c r="B90" s="394" t="s">
        <v>1055</v>
      </c>
      <c r="C90" s="395" t="s">
        <v>1056</v>
      </c>
      <c r="D90" s="395" t="s">
        <v>1057</v>
      </c>
      <c r="E90" s="99" t="s">
        <v>1033</v>
      </c>
      <c r="F90" s="99" t="s">
        <v>1030</v>
      </c>
      <c r="G90" s="99" t="s">
        <v>1032</v>
      </c>
      <c r="H90" s="391">
        <v>5092068.21</v>
      </c>
      <c r="I90" s="392">
        <v>110.7499</v>
      </c>
      <c r="J90" s="393">
        <v>-6.0952178269283008E-2</v>
      </c>
      <c r="K90" s="393">
        <v>-4.4131392997425412E-2</v>
      </c>
      <c r="L90" s="393">
        <v>-1.5506563443658861E-2</v>
      </c>
      <c r="M90" s="265"/>
      <c r="N90" s="265"/>
      <c r="O90" s="265"/>
      <c r="P90" s="216"/>
      <c r="Q90" s="217"/>
      <c r="R90" s="75"/>
      <c r="S90" s="75"/>
    </row>
    <row r="91" spans="1:19" s="994" customFormat="1" ht="12.75" customHeight="1">
      <c r="A91" s="117" t="s">
        <v>1671</v>
      </c>
      <c r="B91" s="394" t="s">
        <v>1294</v>
      </c>
      <c r="C91" s="395" t="s">
        <v>1295</v>
      </c>
      <c r="D91" s="395" t="s">
        <v>1600</v>
      </c>
      <c r="E91" s="99" t="s">
        <v>1031</v>
      </c>
      <c r="F91" s="99" t="s">
        <v>113</v>
      </c>
      <c r="G91" s="99" t="s">
        <v>1032</v>
      </c>
      <c r="H91" s="391">
        <v>26147353.829999998</v>
      </c>
      <c r="I91" s="392">
        <v>24.18</v>
      </c>
      <c r="J91" s="393">
        <v>4.4078047660225383E-3</v>
      </c>
      <c r="K91" s="393">
        <v>-1.3061224489795964E-2</v>
      </c>
      <c r="L91" s="393">
        <v>0.13255269320843088</v>
      </c>
      <c r="M91" s="265"/>
      <c r="N91" s="265"/>
      <c r="O91" s="265"/>
      <c r="P91" s="216"/>
      <c r="Q91" s="217"/>
      <c r="R91" s="75"/>
      <c r="S91" s="75"/>
    </row>
    <row r="92" spans="1:19" s="994" customFormat="1" ht="12.75" customHeight="1">
      <c r="A92" s="117" t="s">
        <v>1030</v>
      </c>
      <c r="B92" s="394" t="s">
        <v>1030</v>
      </c>
      <c r="C92" s="395" t="s">
        <v>1030</v>
      </c>
      <c r="D92" s="395" t="s">
        <v>1030</v>
      </c>
      <c r="E92" s="99" t="s">
        <v>1030</v>
      </c>
      <c r="F92" s="99" t="s">
        <v>114</v>
      </c>
      <c r="G92" s="99" t="s">
        <v>1032</v>
      </c>
      <c r="H92" s="391">
        <v>12266355.35</v>
      </c>
      <c r="I92" s="392">
        <v>24.18</v>
      </c>
      <c r="J92" s="393">
        <v>-0.10917996639659244</v>
      </c>
      <c r="K92" s="393">
        <v>-1.3061224489795964E-2</v>
      </c>
      <c r="L92" s="393">
        <v>0.13255269320843088</v>
      </c>
      <c r="M92" s="265"/>
      <c r="N92" s="265"/>
      <c r="O92" s="265"/>
      <c r="P92" s="216"/>
      <c r="Q92" s="217"/>
      <c r="R92" s="75"/>
      <c r="S92" s="75"/>
    </row>
    <row r="93" spans="1:19" s="242" customFormat="1" ht="12.75" customHeight="1">
      <c r="A93" s="117" t="s">
        <v>1069</v>
      </c>
      <c r="B93" s="394" t="s">
        <v>1070</v>
      </c>
      <c r="C93" s="395" t="s">
        <v>918</v>
      </c>
      <c r="D93" s="395" t="s">
        <v>1600</v>
      </c>
      <c r="E93" s="99" t="s">
        <v>1031</v>
      </c>
      <c r="F93" s="99" t="s">
        <v>113</v>
      </c>
      <c r="G93" s="896" t="s">
        <v>1032</v>
      </c>
      <c r="H93" s="391">
        <v>15901021.77</v>
      </c>
      <c r="I93" s="897">
        <v>33.56</v>
      </c>
      <c r="J93" s="393">
        <v>-4.9376217083439644E-2</v>
      </c>
      <c r="K93" s="393">
        <v>-6.4138315672057966E-2</v>
      </c>
      <c r="L93" s="393">
        <v>-1.985981308411211E-2</v>
      </c>
      <c r="M93" s="265"/>
      <c r="N93" s="265"/>
      <c r="O93" s="265"/>
      <c r="P93" s="216"/>
      <c r="Q93" s="217"/>
      <c r="R93" s="75"/>
      <c r="S93" s="75"/>
    </row>
    <row r="94" spans="1:19" ht="12.75" customHeight="1">
      <c r="A94" s="98" t="s">
        <v>1030</v>
      </c>
      <c r="B94" s="170" t="s">
        <v>1030</v>
      </c>
      <c r="C94" s="389" t="s">
        <v>1030</v>
      </c>
      <c r="D94" s="389" t="s">
        <v>1030</v>
      </c>
      <c r="E94" s="99" t="s">
        <v>1030</v>
      </c>
      <c r="F94" s="99" t="s">
        <v>114</v>
      </c>
      <c r="G94" s="99" t="s">
        <v>1032</v>
      </c>
      <c r="H94" s="391">
        <v>242404.89</v>
      </c>
      <c r="I94" s="392">
        <v>33.56</v>
      </c>
      <c r="J94" s="393">
        <v>0.12170400244511748</v>
      </c>
      <c r="K94" s="393">
        <v>-6.4138315672057966E-2</v>
      </c>
      <c r="L94" s="393">
        <v>-1.985981308411211E-2</v>
      </c>
      <c r="M94" s="265"/>
      <c r="N94" s="265"/>
      <c r="O94" s="265"/>
      <c r="P94" s="147"/>
      <c r="Q94" s="174"/>
      <c r="R94" s="75"/>
      <c r="S94" s="75"/>
    </row>
    <row r="95" spans="1:19" ht="12.75" customHeight="1">
      <c r="A95" s="98" t="s">
        <v>1030</v>
      </c>
      <c r="B95" s="170" t="s">
        <v>1030</v>
      </c>
      <c r="C95" s="389" t="s">
        <v>1030</v>
      </c>
      <c r="D95" s="389" t="s">
        <v>1030</v>
      </c>
      <c r="E95" s="99" t="s">
        <v>1030</v>
      </c>
      <c r="F95" s="99" t="s">
        <v>115</v>
      </c>
      <c r="G95" s="99" t="s">
        <v>1032</v>
      </c>
      <c r="H95" s="391">
        <v>221595.24</v>
      </c>
      <c r="I95" s="392">
        <v>33.57</v>
      </c>
      <c r="J95" s="393">
        <v>2.2002394746942544E-2</v>
      </c>
      <c r="K95" s="393">
        <v>-6.3859453430005542E-2</v>
      </c>
      <c r="L95" s="393">
        <v>-1.9567757009345876E-2</v>
      </c>
      <c r="M95" s="265"/>
      <c r="N95" s="265"/>
      <c r="O95" s="265"/>
      <c r="P95" s="147"/>
      <c r="Q95" s="174"/>
      <c r="R95" s="75"/>
      <c r="S95" s="75"/>
    </row>
    <row r="96" spans="1:19" ht="12.75" customHeight="1">
      <c r="A96" s="98" t="s">
        <v>1454</v>
      </c>
      <c r="B96" s="170" t="s">
        <v>1455</v>
      </c>
      <c r="C96" s="389" t="s">
        <v>1456</v>
      </c>
      <c r="D96" s="389" t="s">
        <v>1600</v>
      </c>
      <c r="E96" s="99" t="s">
        <v>1035</v>
      </c>
      <c r="F96" s="99" t="s">
        <v>113</v>
      </c>
      <c r="G96" s="99" t="s">
        <v>1032</v>
      </c>
      <c r="H96" s="391">
        <v>1030988.68</v>
      </c>
      <c r="I96" s="392">
        <v>10.7</v>
      </c>
      <c r="J96" s="393">
        <v>-6.3189898135820877E-2</v>
      </c>
      <c r="K96" s="393">
        <v>-5.3934571175950574E-2</v>
      </c>
      <c r="L96" s="393">
        <v>-2.2831050228310557E-2</v>
      </c>
      <c r="M96" s="265"/>
      <c r="N96" s="265"/>
      <c r="O96" s="265"/>
      <c r="P96" s="147"/>
      <c r="Q96" s="174"/>
      <c r="R96" s="75"/>
      <c r="S96" s="75"/>
    </row>
    <row r="97" spans="1:19" ht="12.75" customHeight="1">
      <c r="A97" s="98" t="s">
        <v>1030</v>
      </c>
      <c r="B97" s="170" t="s">
        <v>1030</v>
      </c>
      <c r="C97" s="389" t="s">
        <v>1030</v>
      </c>
      <c r="D97" s="389" t="s">
        <v>1030</v>
      </c>
      <c r="E97" s="99" t="s">
        <v>1030</v>
      </c>
      <c r="F97" s="99" t="s">
        <v>114</v>
      </c>
      <c r="G97" s="99" t="s">
        <v>1032</v>
      </c>
      <c r="H97" s="391">
        <v>35068.019999999997</v>
      </c>
      <c r="I97" s="392">
        <v>10.7</v>
      </c>
      <c r="J97" s="393">
        <v>0.37185891314629549</v>
      </c>
      <c r="K97" s="393">
        <v>-5.3934571175950574E-2</v>
      </c>
      <c r="L97" s="393">
        <v>-2.2831050228310557E-2</v>
      </c>
      <c r="M97" s="265"/>
      <c r="N97" s="265"/>
      <c r="O97" s="265"/>
      <c r="P97" s="147"/>
      <c r="Q97" s="174"/>
      <c r="R97" s="75"/>
      <c r="S97" s="75"/>
    </row>
    <row r="98" spans="1:19" s="994" customFormat="1" ht="12.75" customHeight="1">
      <c r="A98" s="117" t="s">
        <v>1336</v>
      </c>
      <c r="B98" s="170" t="s">
        <v>1374</v>
      </c>
      <c r="C98" s="389" t="s">
        <v>1339</v>
      </c>
      <c r="D98" s="389" t="s">
        <v>1600</v>
      </c>
      <c r="E98" s="99" t="s">
        <v>1337</v>
      </c>
      <c r="F98" s="99" t="s">
        <v>1030</v>
      </c>
      <c r="G98" s="99" t="s">
        <v>1032</v>
      </c>
      <c r="H98" s="391">
        <v>49455273.390000001</v>
      </c>
      <c r="I98" s="392">
        <v>106.5984</v>
      </c>
      <c r="J98" s="393">
        <v>1.26352846989497E-3</v>
      </c>
      <c r="K98" s="393">
        <v>1.0301562513206353E-3</v>
      </c>
      <c r="L98" s="393">
        <v>4.0170704301232263E-3</v>
      </c>
      <c r="M98" s="265"/>
      <c r="N98" s="265"/>
      <c r="O98" s="265"/>
      <c r="P98" s="147"/>
      <c r="Q98" s="174"/>
      <c r="R98" s="75"/>
      <c r="S98" s="75"/>
    </row>
    <row r="99" spans="1:19" s="994" customFormat="1" ht="12.75" customHeight="1">
      <c r="A99" s="117" t="s">
        <v>1078</v>
      </c>
      <c r="B99" s="170" t="s">
        <v>1079</v>
      </c>
      <c r="C99" s="389" t="s">
        <v>998</v>
      </c>
      <c r="D99" s="389" t="s">
        <v>1600</v>
      </c>
      <c r="E99" s="99" t="s">
        <v>1031</v>
      </c>
      <c r="F99" s="99" t="s">
        <v>113</v>
      </c>
      <c r="G99" s="99" t="s">
        <v>1032</v>
      </c>
      <c r="H99" s="391">
        <v>60348134.810000002</v>
      </c>
      <c r="I99" s="392">
        <v>56.21</v>
      </c>
      <c r="J99" s="393">
        <v>8.2736473761180207E-3</v>
      </c>
      <c r="K99" s="393">
        <v>-7.6556596024314083E-2</v>
      </c>
      <c r="L99" s="393">
        <v>0.10215686274509816</v>
      </c>
      <c r="M99" s="265"/>
      <c r="N99" s="265"/>
      <c r="O99" s="265"/>
      <c r="P99" s="147"/>
      <c r="Q99" s="174"/>
      <c r="R99" s="75"/>
      <c r="S99" s="75"/>
    </row>
    <row r="100" spans="1:19" s="994" customFormat="1" ht="12.75" customHeight="1">
      <c r="A100" s="117" t="s">
        <v>1030</v>
      </c>
      <c r="B100" s="170" t="s">
        <v>1030</v>
      </c>
      <c r="C100" s="389" t="s">
        <v>1030</v>
      </c>
      <c r="D100" s="389" t="s">
        <v>1030</v>
      </c>
      <c r="E100" s="99" t="s">
        <v>1030</v>
      </c>
      <c r="F100" s="99" t="s">
        <v>114</v>
      </c>
      <c r="G100" s="99" t="s">
        <v>1032</v>
      </c>
      <c r="H100" s="391">
        <v>5554750.4100000001</v>
      </c>
      <c r="I100" s="392">
        <v>56.21</v>
      </c>
      <c r="J100" s="393">
        <v>0.27822232535596569</v>
      </c>
      <c r="K100" s="393">
        <v>-7.6556596024314083E-2</v>
      </c>
      <c r="L100" s="393">
        <v>0.10215686274509816</v>
      </c>
      <c r="M100" s="265"/>
      <c r="N100" s="265"/>
      <c r="O100" s="265"/>
      <c r="P100" s="147"/>
      <c r="Q100" s="174"/>
      <c r="R100" s="75"/>
      <c r="S100" s="75"/>
    </row>
    <row r="101" spans="1:19" s="994" customFormat="1" ht="12.75" customHeight="1">
      <c r="A101" s="117" t="s">
        <v>1030</v>
      </c>
      <c r="B101" s="170" t="s">
        <v>1030</v>
      </c>
      <c r="C101" s="389" t="s">
        <v>1030</v>
      </c>
      <c r="D101" s="389" t="s">
        <v>1030</v>
      </c>
      <c r="E101" s="99" t="s">
        <v>1030</v>
      </c>
      <c r="F101" s="99" t="s">
        <v>115</v>
      </c>
      <c r="G101" s="99" t="s">
        <v>1032</v>
      </c>
      <c r="H101" s="391">
        <v>760285.02</v>
      </c>
      <c r="I101" s="392">
        <v>56.21</v>
      </c>
      <c r="J101" s="393">
        <v>-3.6668126327569217E-2</v>
      </c>
      <c r="K101" s="393">
        <v>-7.6556596024314083E-2</v>
      </c>
      <c r="L101" s="393">
        <v>0.10215686274509816</v>
      </c>
      <c r="M101" s="265"/>
      <c r="N101" s="265"/>
      <c r="O101" s="265"/>
      <c r="P101" s="147"/>
      <c r="Q101" s="174"/>
      <c r="R101" s="75"/>
      <c r="S101" s="75"/>
    </row>
    <row r="102" spans="1:19" ht="12.75" customHeight="1">
      <c r="A102" s="98" t="s">
        <v>1083</v>
      </c>
      <c r="B102" s="170" t="s">
        <v>1084</v>
      </c>
      <c r="C102" s="389" t="s">
        <v>1085</v>
      </c>
      <c r="D102" s="389" t="s">
        <v>916</v>
      </c>
      <c r="E102" s="99" t="s">
        <v>1045</v>
      </c>
      <c r="F102" s="99" t="s">
        <v>1030</v>
      </c>
      <c r="G102" s="99" t="s">
        <v>1032</v>
      </c>
      <c r="H102" s="391">
        <v>3408267.97</v>
      </c>
      <c r="I102" s="392">
        <v>108.6704</v>
      </c>
      <c r="J102" s="393">
        <v>-9.9695788196629498E-2</v>
      </c>
      <c r="K102" s="393">
        <v>-4.4612989241715417E-2</v>
      </c>
      <c r="L102" s="393">
        <v>-4.5261967031406947E-3</v>
      </c>
      <c r="M102" s="265"/>
      <c r="N102" s="265"/>
      <c r="O102" s="265"/>
      <c r="P102" s="147"/>
      <c r="Q102" s="174"/>
      <c r="R102" s="75"/>
      <c r="S102" s="75"/>
    </row>
    <row r="103" spans="1:19" ht="12.75" customHeight="1">
      <c r="A103" s="98" t="s">
        <v>1086</v>
      </c>
      <c r="B103" s="170">
        <v>85535430386</v>
      </c>
      <c r="C103" s="389" t="s">
        <v>1087</v>
      </c>
      <c r="D103" s="389" t="s">
        <v>916</v>
      </c>
      <c r="E103" s="99" t="s">
        <v>1031</v>
      </c>
      <c r="F103" s="99" t="s">
        <v>1030</v>
      </c>
      <c r="G103" s="99" t="s">
        <v>1032</v>
      </c>
      <c r="H103" s="391">
        <v>70960527.219999999</v>
      </c>
      <c r="I103" s="392">
        <v>13.6762</v>
      </c>
      <c r="J103" s="393">
        <v>-1.1894825592263403E-2</v>
      </c>
      <c r="K103" s="393">
        <v>-5.3746626997855151E-2</v>
      </c>
      <c r="L103" s="393">
        <v>-1.2940709465555145E-2</v>
      </c>
      <c r="M103" s="265"/>
      <c r="N103" s="265"/>
      <c r="O103" s="265"/>
      <c r="P103" s="147"/>
      <c r="Q103" s="174"/>
      <c r="R103" s="75"/>
      <c r="S103" s="75"/>
    </row>
    <row r="104" spans="1:19" s="242" customFormat="1" ht="12.75" customHeight="1">
      <c r="A104" s="117" t="s">
        <v>1088</v>
      </c>
      <c r="B104" s="170">
        <v>40425097619</v>
      </c>
      <c r="C104" s="389" t="s">
        <v>1089</v>
      </c>
      <c r="D104" s="389" t="s">
        <v>916</v>
      </c>
      <c r="E104" s="99" t="s">
        <v>1031</v>
      </c>
      <c r="F104" s="99" t="s">
        <v>1030</v>
      </c>
      <c r="G104" s="99" t="s">
        <v>1032</v>
      </c>
      <c r="H104" s="391">
        <v>8030907.0800000001</v>
      </c>
      <c r="I104" s="392">
        <v>191.0943</v>
      </c>
      <c r="J104" s="393">
        <v>-3.6286896570361438E-2</v>
      </c>
      <c r="K104" s="393">
        <v>-4.4528499999999971E-2</v>
      </c>
      <c r="L104" s="393">
        <v>3.2366269194697983E-2</v>
      </c>
      <c r="M104" s="265"/>
      <c r="N104" s="265"/>
      <c r="O104" s="265"/>
      <c r="P104" s="147"/>
      <c r="Q104" s="174"/>
      <c r="R104" s="75"/>
      <c r="S104" s="75"/>
    </row>
    <row r="105" spans="1:19" s="994" customFormat="1" ht="12.75" customHeight="1">
      <c r="A105" s="117" t="s">
        <v>1447</v>
      </c>
      <c r="B105" s="170" t="s">
        <v>1457</v>
      </c>
      <c r="C105" s="389" t="s">
        <v>1458</v>
      </c>
      <c r="D105" s="389" t="s">
        <v>916</v>
      </c>
      <c r="E105" s="99" t="s">
        <v>1045</v>
      </c>
      <c r="F105" s="99" t="s">
        <v>1030</v>
      </c>
      <c r="G105" s="99" t="s">
        <v>1032</v>
      </c>
      <c r="H105" s="391">
        <v>19989993.370000001</v>
      </c>
      <c r="I105" s="392">
        <v>103.8535</v>
      </c>
      <c r="J105" s="393">
        <v>-4.2687024844612065E-3</v>
      </c>
      <c r="K105" s="393">
        <v>1.113381788736989E-3</v>
      </c>
      <c r="L105" s="393">
        <v>3.3631095575690217E-3</v>
      </c>
      <c r="M105" s="265"/>
      <c r="N105" s="265"/>
      <c r="O105" s="265"/>
      <c r="P105" s="147"/>
      <c r="Q105" s="174"/>
      <c r="R105" s="75"/>
      <c r="S105" s="75"/>
    </row>
    <row r="106" spans="1:19" s="994" customFormat="1" ht="12.75" customHeight="1">
      <c r="A106" s="117" t="s">
        <v>1605</v>
      </c>
      <c r="B106" s="170" t="s">
        <v>1606</v>
      </c>
      <c r="C106" s="389" t="s">
        <v>1607</v>
      </c>
      <c r="D106" s="389" t="s">
        <v>916</v>
      </c>
      <c r="E106" s="99" t="s">
        <v>1045</v>
      </c>
      <c r="F106" s="99" t="s">
        <v>1030</v>
      </c>
      <c r="G106" s="99" t="s">
        <v>1032</v>
      </c>
      <c r="H106" s="391">
        <v>20099419.73</v>
      </c>
      <c r="I106" s="392">
        <v>100.369</v>
      </c>
      <c r="J106" s="393">
        <v>-6.7607988675231212E-3</v>
      </c>
      <c r="K106" s="393">
        <v>-6.7608622078489944E-3</v>
      </c>
      <c r="L106" s="393">
        <v>-3.867656093220817E-3</v>
      </c>
      <c r="M106" s="265"/>
      <c r="N106" s="265"/>
      <c r="O106" s="265"/>
      <c r="P106" s="147"/>
      <c r="Q106" s="174"/>
      <c r="R106" s="75"/>
      <c r="S106" s="75"/>
    </row>
    <row r="107" spans="1:19" s="994" customFormat="1" ht="12.75" customHeight="1">
      <c r="A107" s="117" t="s">
        <v>1672</v>
      </c>
      <c r="B107" s="170" t="s">
        <v>1679</v>
      </c>
      <c r="C107" s="389" t="s">
        <v>1680</v>
      </c>
      <c r="D107" s="389" t="s">
        <v>916</v>
      </c>
      <c r="E107" s="99" t="s">
        <v>1045</v>
      </c>
      <c r="F107" s="99" t="s">
        <v>1030</v>
      </c>
      <c r="G107" s="99" t="s">
        <v>1032</v>
      </c>
      <c r="H107" s="391">
        <v>18303267.109999999</v>
      </c>
      <c r="I107" s="392">
        <v>98.561000000000007</v>
      </c>
      <c r="J107" s="393">
        <v>0.36794557704171105</v>
      </c>
      <c r="K107" s="393">
        <v>-1.4044915720502149E-2</v>
      </c>
      <c r="L107" s="393" t="s">
        <v>1030</v>
      </c>
      <c r="M107" s="265"/>
      <c r="N107" s="265"/>
      <c r="O107" s="265"/>
      <c r="P107" s="147"/>
      <c r="Q107" s="174"/>
      <c r="R107" s="75"/>
      <c r="S107" s="75"/>
    </row>
    <row r="108" spans="1:19" s="242" customFormat="1" ht="12.75" customHeight="1">
      <c r="A108" s="98" t="s">
        <v>1644</v>
      </c>
      <c r="B108" s="170" t="s">
        <v>1652</v>
      </c>
      <c r="C108" s="389" t="s">
        <v>1653</v>
      </c>
      <c r="D108" s="389" t="s">
        <v>916</v>
      </c>
      <c r="E108" s="99" t="s">
        <v>1045</v>
      </c>
      <c r="F108" s="99" t="s">
        <v>1030</v>
      </c>
      <c r="G108" s="99" t="s">
        <v>1054</v>
      </c>
      <c r="H108" s="391">
        <v>12749321.42</v>
      </c>
      <c r="I108" s="392">
        <v>86.763800000000003</v>
      </c>
      <c r="J108" s="393">
        <v>1.2290163956898859E-2</v>
      </c>
      <c r="K108" s="393">
        <v>-1.1751445224109869E-2</v>
      </c>
      <c r="L108" s="393">
        <v>-4.4120401035371293E-3</v>
      </c>
      <c r="M108" s="265"/>
      <c r="N108" s="265"/>
      <c r="O108" s="265"/>
      <c r="P108" s="147"/>
      <c r="Q108" s="174"/>
      <c r="R108" s="75"/>
      <c r="S108" s="75"/>
    </row>
    <row r="109" spans="1:19" s="242" customFormat="1" ht="12.75" customHeight="1">
      <c r="A109" s="98" t="s">
        <v>1090</v>
      </c>
      <c r="B109" s="170">
        <v>61515780704</v>
      </c>
      <c r="C109" s="389" t="s">
        <v>1091</v>
      </c>
      <c r="D109" s="389" t="s">
        <v>916</v>
      </c>
      <c r="E109" s="99" t="s">
        <v>1035</v>
      </c>
      <c r="F109" s="99" t="s">
        <v>1030</v>
      </c>
      <c r="G109" s="99" t="s">
        <v>1032</v>
      </c>
      <c r="H109" s="391">
        <v>52455937.030000001</v>
      </c>
      <c r="I109" s="392">
        <v>18.172000000000001</v>
      </c>
      <c r="J109" s="393">
        <v>-5.4858578605472164E-2</v>
      </c>
      <c r="K109" s="393">
        <v>-7.813225153015857E-3</v>
      </c>
      <c r="L109" s="393">
        <v>-3.8045325468438751E-3</v>
      </c>
      <c r="M109" s="265"/>
      <c r="N109" s="265"/>
      <c r="O109" s="265"/>
      <c r="P109" s="147"/>
      <c r="Q109" s="174"/>
      <c r="R109" s="75"/>
      <c r="S109" s="75"/>
    </row>
    <row r="110" spans="1:19" s="242" customFormat="1" ht="12.75" customHeight="1">
      <c r="A110" s="98" t="s">
        <v>1092</v>
      </c>
      <c r="B110" s="170">
        <v>16128752508</v>
      </c>
      <c r="C110" s="389" t="s">
        <v>1093</v>
      </c>
      <c r="D110" s="389" t="s">
        <v>916</v>
      </c>
      <c r="E110" s="99" t="s">
        <v>1033</v>
      </c>
      <c r="F110" s="99" t="s">
        <v>1030</v>
      </c>
      <c r="G110" s="99" t="s">
        <v>1032</v>
      </c>
      <c r="H110" s="391">
        <v>9044758.6600000001</v>
      </c>
      <c r="I110" s="392">
        <v>17.427900000000001</v>
      </c>
      <c r="J110" s="393">
        <v>-7.0088031537508977E-2</v>
      </c>
      <c r="K110" s="393">
        <v>-3.6733453088296231E-2</v>
      </c>
      <c r="L110" s="393">
        <v>-3.0718012081273338E-3</v>
      </c>
      <c r="M110" s="265"/>
      <c r="N110" s="265"/>
      <c r="O110" s="265"/>
      <c r="P110" s="147"/>
      <c r="Q110" s="174"/>
      <c r="R110" s="75"/>
      <c r="S110" s="75"/>
    </row>
    <row r="111" spans="1:19" s="242" customFormat="1" ht="12.75" customHeight="1">
      <c r="A111" s="98" t="s">
        <v>1111</v>
      </c>
      <c r="B111" s="170" t="s">
        <v>1112</v>
      </c>
      <c r="C111" s="389" t="s">
        <v>1113</v>
      </c>
      <c r="D111" s="389" t="s">
        <v>1110</v>
      </c>
      <c r="E111" s="99" t="s">
        <v>1035</v>
      </c>
      <c r="F111" s="99" t="s">
        <v>1030</v>
      </c>
      <c r="G111" s="99" t="s">
        <v>1032</v>
      </c>
      <c r="H111" s="391">
        <v>18230393.5</v>
      </c>
      <c r="I111" s="392">
        <v>104.5929</v>
      </c>
      <c r="J111" s="393">
        <v>-5.9496840060652256E-2</v>
      </c>
      <c r="K111" s="393">
        <v>-3.3284624577495481E-2</v>
      </c>
      <c r="L111" s="393">
        <v>-1.4998281309595018E-2</v>
      </c>
      <c r="M111" s="265"/>
      <c r="N111" s="265"/>
      <c r="O111" s="265"/>
      <c r="P111" s="147"/>
      <c r="Q111" s="174"/>
      <c r="R111" s="75"/>
      <c r="S111" s="75"/>
    </row>
    <row r="112" spans="1:19" s="242" customFormat="1" ht="12.75" customHeight="1">
      <c r="A112" s="98" t="s">
        <v>1398</v>
      </c>
      <c r="B112" s="170" t="s">
        <v>1399</v>
      </c>
      <c r="C112" s="389" t="s">
        <v>1400</v>
      </c>
      <c r="D112" s="389" t="s">
        <v>1110</v>
      </c>
      <c r="E112" s="99" t="s">
        <v>1045</v>
      </c>
      <c r="F112" s="99" t="s">
        <v>1030</v>
      </c>
      <c r="G112" s="99" t="s">
        <v>1032</v>
      </c>
      <c r="H112" s="391">
        <v>14497921.029999999</v>
      </c>
      <c r="I112" s="392">
        <v>105.39400000000001</v>
      </c>
      <c r="J112" s="393">
        <v>-8.4559803754903351E-3</v>
      </c>
      <c r="K112" s="393">
        <v>-6.4565149148416712E-3</v>
      </c>
      <c r="L112" s="393">
        <v>-3.2787753438363598E-3</v>
      </c>
      <c r="M112" s="265"/>
      <c r="N112" s="265"/>
      <c r="O112" s="265"/>
      <c r="P112" s="147"/>
      <c r="Q112" s="174"/>
      <c r="R112" s="75"/>
      <c r="S112" s="75"/>
    </row>
    <row r="113" spans="1:19" s="242" customFormat="1" ht="12.75" customHeight="1">
      <c r="A113" s="98" t="s">
        <v>1264</v>
      </c>
      <c r="B113" s="170" t="s">
        <v>1115</v>
      </c>
      <c r="C113" s="389" t="s">
        <v>1116</v>
      </c>
      <c r="D113" s="389" t="s">
        <v>1110</v>
      </c>
      <c r="E113" s="99" t="s">
        <v>1035</v>
      </c>
      <c r="F113" s="99" t="s">
        <v>1030</v>
      </c>
      <c r="G113" s="99" t="s">
        <v>1032</v>
      </c>
      <c r="H113" s="391">
        <v>25002856.050000001</v>
      </c>
      <c r="I113" s="392">
        <v>14.0825</v>
      </c>
      <c r="J113" s="393">
        <v>-7.0702485528762571E-2</v>
      </c>
      <c r="K113" s="393">
        <v>-1.5237336018572911E-2</v>
      </c>
      <c r="L113" s="393">
        <v>-8.3863789995493043E-3</v>
      </c>
      <c r="M113" s="265"/>
      <c r="N113" s="265"/>
      <c r="O113" s="265"/>
      <c r="P113" s="147"/>
      <c r="Q113" s="174"/>
      <c r="R113" s="75"/>
      <c r="S113" s="75"/>
    </row>
    <row r="114" spans="1:19" s="242" customFormat="1" ht="12.75" customHeight="1">
      <c r="A114" s="98" t="s">
        <v>1287</v>
      </c>
      <c r="B114" s="170">
        <v>20010251059</v>
      </c>
      <c r="C114" s="389" t="s">
        <v>1114</v>
      </c>
      <c r="D114" s="389" t="s">
        <v>1110</v>
      </c>
      <c r="E114" s="99" t="s">
        <v>1047</v>
      </c>
      <c r="F114" s="99" t="s">
        <v>1030</v>
      </c>
      <c r="G114" s="99" t="s">
        <v>1032</v>
      </c>
      <c r="H114" s="391">
        <v>13986769.02</v>
      </c>
      <c r="I114" s="392">
        <v>109.88549999999999</v>
      </c>
      <c r="J114" s="393">
        <v>-5.9431409359038456E-2</v>
      </c>
      <c r="K114" s="393">
        <v>-5.6663683573776602E-3</v>
      </c>
      <c r="L114" s="393">
        <v>-1.3069246100813059E-3</v>
      </c>
      <c r="M114" s="265"/>
      <c r="N114" s="265"/>
      <c r="O114" s="265"/>
      <c r="P114" s="147"/>
      <c r="Q114" s="174"/>
      <c r="R114" s="75"/>
      <c r="S114" s="75"/>
    </row>
    <row r="115" spans="1:19" s="242" customFormat="1" ht="12.75" customHeight="1">
      <c r="A115" s="98" t="s">
        <v>1117</v>
      </c>
      <c r="B115" s="170" t="s">
        <v>1118</v>
      </c>
      <c r="C115" s="389" t="s">
        <v>1119</v>
      </c>
      <c r="D115" s="389" t="s">
        <v>1110</v>
      </c>
      <c r="E115" s="99" t="s">
        <v>1035</v>
      </c>
      <c r="F115" s="99" t="s">
        <v>1030</v>
      </c>
      <c r="G115" s="99" t="s">
        <v>1054</v>
      </c>
      <c r="H115" s="391">
        <v>13838744.609999999</v>
      </c>
      <c r="I115" s="392">
        <v>98.236000000000004</v>
      </c>
      <c r="J115" s="393">
        <v>1.2920024190285373E-2</v>
      </c>
      <c r="K115" s="393">
        <v>-6.7621225954315189E-3</v>
      </c>
      <c r="L115" s="393">
        <v>-1.2049508810788589E-3</v>
      </c>
      <c r="M115" s="265"/>
      <c r="N115" s="265"/>
      <c r="O115" s="265"/>
      <c r="P115" s="147"/>
      <c r="Q115" s="174"/>
      <c r="R115" s="75"/>
      <c r="S115" s="75"/>
    </row>
    <row r="116" spans="1:19" s="242" customFormat="1" ht="12.75" customHeight="1">
      <c r="A116" s="98" t="s">
        <v>1122</v>
      </c>
      <c r="B116" s="170">
        <v>79301865686</v>
      </c>
      <c r="C116" s="389" t="s">
        <v>1123</v>
      </c>
      <c r="D116" s="389" t="s">
        <v>1110</v>
      </c>
      <c r="E116" s="99" t="s">
        <v>1047</v>
      </c>
      <c r="F116" s="99" t="s">
        <v>1030</v>
      </c>
      <c r="G116" s="99" t="s">
        <v>1032</v>
      </c>
      <c r="H116" s="391">
        <v>10954612.84</v>
      </c>
      <c r="I116" s="392">
        <v>134.334</v>
      </c>
      <c r="J116" s="393">
        <v>-5.066487455902835E-2</v>
      </c>
      <c r="K116" s="393">
        <v>-3.9348839071944086E-2</v>
      </c>
      <c r="L116" s="393">
        <v>-1.1994280872696383E-2</v>
      </c>
      <c r="M116" s="265"/>
      <c r="N116" s="265"/>
      <c r="O116" s="265"/>
      <c r="P116" s="147"/>
      <c r="Q116" s="174"/>
      <c r="R116" s="75"/>
      <c r="S116" s="75"/>
    </row>
    <row r="117" spans="1:19" s="242" customFormat="1" ht="12.75" customHeight="1">
      <c r="A117" s="98" t="s">
        <v>1459</v>
      </c>
      <c r="B117" s="170" t="s">
        <v>1460</v>
      </c>
      <c r="C117" s="389" t="s">
        <v>1461</v>
      </c>
      <c r="D117" s="389" t="s">
        <v>1110</v>
      </c>
      <c r="E117" s="99" t="s">
        <v>1337</v>
      </c>
      <c r="F117" s="99" t="s">
        <v>1030</v>
      </c>
      <c r="G117" s="99" t="s">
        <v>1032</v>
      </c>
      <c r="H117" s="391">
        <v>124668831.70999999</v>
      </c>
      <c r="I117" s="392">
        <v>103.1284</v>
      </c>
      <c r="J117" s="393">
        <v>-3.1899341127805458E-2</v>
      </c>
      <c r="K117" s="393">
        <v>7.9284440937943401E-4</v>
      </c>
      <c r="L117" s="393">
        <v>2.8677425158143421E-3</v>
      </c>
      <c r="M117" s="265"/>
      <c r="N117" s="265"/>
      <c r="O117" s="265"/>
      <c r="P117" s="147"/>
      <c r="Q117" s="174"/>
      <c r="R117" s="75"/>
      <c r="S117" s="75"/>
    </row>
    <row r="118" spans="1:19" s="242" customFormat="1" ht="12.75" customHeight="1">
      <c r="A118" s="98" t="s">
        <v>1183</v>
      </c>
      <c r="B118" s="170" t="s">
        <v>1120</v>
      </c>
      <c r="C118" s="389" t="s">
        <v>1121</v>
      </c>
      <c r="D118" s="389" t="s">
        <v>1110</v>
      </c>
      <c r="E118" s="99" t="s">
        <v>1047</v>
      </c>
      <c r="F118" s="99" t="s">
        <v>1030</v>
      </c>
      <c r="G118" s="99" t="s">
        <v>1032</v>
      </c>
      <c r="H118" s="391">
        <v>3429752.71</v>
      </c>
      <c r="I118" s="392">
        <v>135.83539999999999</v>
      </c>
      <c r="J118" s="393">
        <v>-0.1664429121474954</v>
      </c>
      <c r="K118" s="393">
        <v>-5.840198807019259E-2</v>
      </c>
      <c r="L118" s="393">
        <v>-5.7012940131067502E-2</v>
      </c>
      <c r="M118" s="265"/>
      <c r="N118" s="265"/>
      <c r="O118" s="265"/>
      <c r="P118" s="147"/>
      <c r="Q118" s="174"/>
      <c r="R118" s="75"/>
      <c r="S118" s="75"/>
    </row>
    <row r="119" spans="1:19" s="242" customFormat="1" ht="12.75" customHeight="1">
      <c r="A119" s="98" t="s">
        <v>1124</v>
      </c>
      <c r="B119" s="170" t="s">
        <v>1125</v>
      </c>
      <c r="C119" s="389" t="s">
        <v>1126</v>
      </c>
      <c r="D119" s="389" t="s">
        <v>1110</v>
      </c>
      <c r="E119" s="99" t="s">
        <v>1047</v>
      </c>
      <c r="F119" s="99" t="s">
        <v>1030</v>
      </c>
      <c r="G119" s="99" t="s">
        <v>1032</v>
      </c>
      <c r="H119" s="391">
        <v>13883692.449999999</v>
      </c>
      <c r="I119" s="392">
        <v>109.3702</v>
      </c>
      <c r="J119" s="393">
        <v>-5.922120141072007E-2</v>
      </c>
      <c r="K119" s="393">
        <v>-4.0515490597735737E-2</v>
      </c>
      <c r="L119" s="393">
        <v>-3.3693014100086849E-2</v>
      </c>
      <c r="M119" s="265"/>
      <c r="N119" s="265"/>
      <c r="O119" s="265"/>
      <c r="P119" s="147"/>
      <c r="Q119" s="174"/>
      <c r="R119" s="75"/>
      <c r="S119" s="75"/>
    </row>
    <row r="120" spans="1:19" s="994" customFormat="1" ht="12.75" customHeight="1">
      <c r="A120" s="98" t="s">
        <v>1186</v>
      </c>
      <c r="B120" s="170" t="s">
        <v>1190</v>
      </c>
      <c r="C120" s="389" t="s">
        <v>1191</v>
      </c>
      <c r="D120" s="389" t="s">
        <v>1110</v>
      </c>
      <c r="E120" s="99" t="s">
        <v>1047</v>
      </c>
      <c r="F120" s="99" t="s">
        <v>1030</v>
      </c>
      <c r="G120" s="99" t="s">
        <v>1032</v>
      </c>
      <c r="H120" s="391">
        <v>4754734.51</v>
      </c>
      <c r="I120" s="392">
        <v>110.048</v>
      </c>
      <c r="J120" s="393">
        <v>-0.12419598106331209</v>
      </c>
      <c r="K120" s="393">
        <v>-2.9494040164949276E-2</v>
      </c>
      <c r="L120" s="393">
        <v>-1.8519592060611156E-2</v>
      </c>
      <c r="M120" s="265"/>
      <c r="N120" s="265"/>
      <c r="O120" s="265"/>
      <c r="P120" s="147"/>
      <c r="Q120" s="174"/>
      <c r="R120" s="75"/>
      <c r="S120" s="75"/>
    </row>
    <row r="121" spans="1:19" s="994" customFormat="1" ht="12.75" customHeight="1">
      <c r="A121" s="98" t="s">
        <v>1156</v>
      </c>
      <c r="B121" s="170" t="s">
        <v>1157</v>
      </c>
      <c r="C121" s="389" t="s">
        <v>1158</v>
      </c>
      <c r="D121" s="389" t="s">
        <v>1110</v>
      </c>
      <c r="E121" s="99" t="s">
        <v>1035</v>
      </c>
      <c r="F121" s="99" t="s">
        <v>1030</v>
      </c>
      <c r="G121" s="99" t="s">
        <v>1054</v>
      </c>
      <c r="H121" s="391">
        <v>5633001.3499999996</v>
      </c>
      <c r="I121" s="392">
        <v>87.454999999999998</v>
      </c>
      <c r="J121" s="393">
        <v>2.8268186407617524E-2</v>
      </c>
      <c r="K121" s="393">
        <v>3.0846538535755919E-4</v>
      </c>
      <c r="L121" s="393">
        <v>4.0665669292143658E-3</v>
      </c>
      <c r="M121" s="265"/>
      <c r="N121" s="265"/>
      <c r="O121" s="265"/>
      <c r="P121" s="147"/>
      <c r="Q121" s="174"/>
      <c r="R121" s="75"/>
      <c r="S121" s="75"/>
    </row>
    <row r="122" spans="1:19" s="994" customFormat="1" ht="12.75" customHeight="1">
      <c r="A122" s="98" t="s">
        <v>1127</v>
      </c>
      <c r="B122" s="170" t="s">
        <v>1128</v>
      </c>
      <c r="C122" s="389" t="s">
        <v>1129</v>
      </c>
      <c r="D122" s="389" t="s">
        <v>1110</v>
      </c>
      <c r="E122" s="99" t="s">
        <v>1047</v>
      </c>
      <c r="F122" s="99" t="s">
        <v>1030</v>
      </c>
      <c r="G122" s="99" t="s">
        <v>1032</v>
      </c>
      <c r="H122" s="391">
        <v>13140824.539999999</v>
      </c>
      <c r="I122" s="392">
        <v>102.9401</v>
      </c>
      <c r="J122" s="393">
        <v>-3.9364041995327947E-2</v>
      </c>
      <c r="K122" s="393">
        <v>-3.9364192974319256E-2</v>
      </c>
      <c r="L122" s="393">
        <v>-1.6183169045448142E-2</v>
      </c>
      <c r="M122" s="265"/>
      <c r="N122" s="265"/>
      <c r="O122" s="265"/>
      <c r="P122" s="147"/>
      <c r="Q122" s="174"/>
      <c r="R122" s="75"/>
      <c r="S122" s="75"/>
    </row>
    <row r="123" spans="1:19" s="242" customFormat="1" ht="12.75" customHeight="1">
      <c r="A123" s="98" t="s">
        <v>1663</v>
      </c>
      <c r="B123" s="170" t="s">
        <v>1136</v>
      </c>
      <c r="C123" s="389" t="s">
        <v>1137</v>
      </c>
      <c r="D123" s="389" t="s">
        <v>79</v>
      </c>
      <c r="E123" s="99" t="s">
        <v>1033</v>
      </c>
      <c r="F123" s="99" t="s">
        <v>1030</v>
      </c>
      <c r="G123" s="99" t="s">
        <v>1032</v>
      </c>
      <c r="H123" s="391">
        <v>27711635.09</v>
      </c>
      <c r="I123" s="392">
        <v>111.94499999999999</v>
      </c>
      <c r="J123" s="393">
        <v>-3.8129820443973506E-2</v>
      </c>
      <c r="K123" s="393">
        <v>-3.0905916196237615E-2</v>
      </c>
      <c r="L123" s="393">
        <v>-2.4257373962764062E-2</v>
      </c>
      <c r="M123" s="265"/>
      <c r="N123" s="265"/>
      <c r="O123" s="265"/>
      <c r="P123" s="147"/>
      <c r="Q123" s="174"/>
      <c r="R123" s="75"/>
      <c r="S123" s="75"/>
    </row>
    <row r="124" spans="1:19" s="242" customFormat="1" ht="12.75" customHeight="1">
      <c r="A124" s="98" t="s">
        <v>1645</v>
      </c>
      <c r="B124" s="170" t="s">
        <v>1239</v>
      </c>
      <c r="C124" s="389" t="s">
        <v>1240</v>
      </c>
      <c r="D124" s="389" t="s">
        <v>79</v>
      </c>
      <c r="E124" s="99" t="s">
        <v>1031</v>
      </c>
      <c r="F124" s="99" t="s">
        <v>1030</v>
      </c>
      <c r="G124" s="99" t="s">
        <v>1054</v>
      </c>
      <c r="H124" s="391">
        <v>8979224.6899999995</v>
      </c>
      <c r="I124" s="392">
        <v>97.903999999999996</v>
      </c>
      <c r="J124" s="393">
        <v>-0.16286379176027066</v>
      </c>
      <c r="K124" s="393">
        <v>-0.1137213563625058</v>
      </c>
      <c r="L124" s="393">
        <v>-3.4014337311300991E-2</v>
      </c>
      <c r="M124" s="265"/>
      <c r="N124" s="265"/>
      <c r="O124" s="265"/>
      <c r="P124" s="147"/>
      <c r="Q124" s="174"/>
      <c r="R124" s="75"/>
      <c r="S124" s="75"/>
    </row>
    <row r="125" spans="1:19" s="242" customFormat="1" ht="12.75" customHeight="1">
      <c r="A125" s="98" t="s">
        <v>1338</v>
      </c>
      <c r="B125" s="170" t="s">
        <v>1377</v>
      </c>
      <c r="C125" s="389" t="s">
        <v>1375</v>
      </c>
      <c r="D125" s="389" t="s">
        <v>79</v>
      </c>
      <c r="E125" s="99" t="s">
        <v>1045</v>
      </c>
      <c r="F125" s="99" t="s">
        <v>1030</v>
      </c>
      <c r="G125" s="99" t="s">
        <v>1032</v>
      </c>
      <c r="H125" s="391">
        <v>25737526.010000002</v>
      </c>
      <c r="I125" s="392">
        <v>106.861</v>
      </c>
      <c r="J125" s="393">
        <v>2.4022452264604865E-4</v>
      </c>
      <c r="K125" s="393">
        <v>3.201443832445694E-4</v>
      </c>
      <c r="L125" s="393">
        <v>2.2904457834038716E-3</v>
      </c>
      <c r="M125" s="265"/>
      <c r="N125" s="265"/>
      <c r="O125" s="265"/>
      <c r="P125" s="147"/>
      <c r="Q125" s="174"/>
      <c r="R125" s="75"/>
      <c r="S125" s="75"/>
    </row>
    <row r="126" spans="1:19" s="994" customFormat="1" ht="12.75" customHeight="1">
      <c r="A126" s="98" t="s">
        <v>1477</v>
      </c>
      <c r="B126" s="170" t="s">
        <v>1478</v>
      </c>
      <c r="C126" s="389" t="s">
        <v>1479</v>
      </c>
      <c r="D126" s="389" t="s">
        <v>79</v>
      </c>
      <c r="E126" s="99" t="s">
        <v>1045</v>
      </c>
      <c r="F126" s="99" t="s">
        <v>1030</v>
      </c>
      <c r="G126" s="99" t="s">
        <v>1032</v>
      </c>
      <c r="H126" s="391">
        <v>18584445.780000001</v>
      </c>
      <c r="I126" s="392">
        <v>104.8309</v>
      </c>
      <c r="J126" s="393">
        <v>-3.4696094115233E-3</v>
      </c>
      <c r="K126" s="393">
        <v>-1.091995369024823E-3</v>
      </c>
      <c r="L126" s="393">
        <v>2.1710492353048672E-3</v>
      </c>
      <c r="M126" s="265"/>
      <c r="N126" s="265"/>
      <c r="O126" s="265"/>
      <c r="P126" s="147"/>
      <c r="Q126" s="174"/>
      <c r="R126" s="75"/>
      <c r="S126" s="75"/>
    </row>
    <row r="127" spans="1:19" s="242" customFormat="1" ht="12.75" customHeight="1">
      <c r="A127" s="98" t="s">
        <v>1487</v>
      </c>
      <c r="B127" s="170" t="s">
        <v>1490</v>
      </c>
      <c r="C127" s="389" t="s">
        <v>1491</v>
      </c>
      <c r="D127" s="389" t="s">
        <v>79</v>
      </c>
      <c r="E127" s="99" t="s">
        <v>1045</v>
      </c>
      <c r="F127" s="99" t="s">
        <v>1030</v>
      </c>
      <c r="G127" s="99" t="s">
        <v>1032</v>
      </c>
      <c r="H127" s="391">
        <v>32191349.390000001</v>
      </c>
      <c r="I127" s="392">
        <v>103.39579999999999</v>
      </c>
      <c r="J127" s="393">
        <v>-2.1062283090208522E-3</v>
      </c>
      <c r="K127" s="393">
        <v>-1.5624155059599243E-3</v>
      </c>
      <c r="L127" s="393">
        <v>9.1673757588250915E-4</v>
      </c>
      <c r="M127" s="265"/>
      <c r="N127" s="265"/>
      <c r="O127" s="265"/>
      <c r="P127" s="147"/>
      <c r="Q127" s="174"/>
      <c r="R127" s="75"/>
      <c r="S127" s="75"/>
    </row>
    <row r="128" spans="1:19" s="242" customFormat="1" ht="12.75" customHeight="1">
      <c r="A128" s="98" t="s">
        <v>1288</v>
      </c>
      <c r="B128" s="170" t="s">
        <v>1289</v>
      </c>
      <c r="C128" s="389" t="s">
        <v>1290</v>
      </c>
      <c r="D128" s="389" t="s">
        <v>79</v>
      </c>
      <c r="E128" s="99" t="s">
        <v>1045</v>
      </c>
      <c r="F128" s="99" t="s">
        <v>1030</v>
      </c>
      <c r="G128" s="99" t="s">
        <v>1054</v>
      </c>
      <c r="H128" s="391">
        <v>4641255.6100000003</v>
      </c>
      <c r="I128" s="392">
        <v>94.842699999999994</v>
      </c>
      <c r="J128" s="393">
        <v>2.8882869182894844E-2</v>
      </c>
      <c r="K128" s="393">
        <v>9.052892517786848E-4</v>
      </c>
      <c r="L128" s="393">
        <v>4.2236236584747289E-3</v>
      </c>
      <c r="M128" s="265"/>
      <c r="N128" s="265"/>
      <c r="O128" s="265"/>
      <c r="P128" s="147"/>
      <c r="Q128" s="174"/>
      <c r="R128" s="75"/>
      <c r="S128" s="75"/>
    </row>
    <row r="129" spans="1:19" s="242" customFormat="1" ht="12.75" customHeight="1">
      <c r="A129" s="98" t="s">
        <v>1401</v>
      </c>
      <c r="B129" s="170" t="s">
        <v>1402</v>
      </c>
      <c r="C129" s="389" t="s">
        <v>1403</v>
      </c>
      <c r="D129" s="389" t="s">
        <v>79</v>
      </c>
      <c r="E129" s="99" t="s">
        <v>1045</v>
      </c>
      <c r="F129" s="99" t="s">
        <v>1030</v>
      </c>
      <c r="G129" s="99" t="s">
        <v>1054</v>
      </c>
      <c r="H129" s="391">
        <v>8330980.4199999999</v>
      </c>
      <c r="I129" s="392">
        <v>93.915000000000006</v>
      </c>
      <c r="J129" s="393">
        <v>2.9111986296331827E-2</v>
      </c>
      <c r="K129" s="393">
        <v>1.2403078050131633E-3</v>
      </c>
      <c r="L129" s="393">
        <v>5.0482785200791636E-3</v>
      </c>
      <c r="M129" s="265"/>
      <c r="N129" s="265"/>
      <c r="O129" s="265"/>
      <c r="P129" s="147"/>
      <c r="Q129" s="174"/>
      <c r="R129" s="75"/>
      <c r="S129" s="75"/>
    </row>
    <row r="130" spans="1:19" s="242" customFormat="1" ht="12.75" customHeight="1">
      <c r="A130" s="117" t="s">
        <v>1227</v>
      </c>
      <c r="B130" s="170" t="s">
        <v>1229</v>
      </c>
      <c r="C130" s="389" t="s">
        <v>1230</v>
      </c>
      <c r="D130" s="389" t="s">
        <v>79</v>
      </c>
      <c r="E130" s="99" t="s">
        <v>1045</v>
      </c>
      <c r="F130" s="99" t="s">
        <v>1030</v>
      </c>
      <c r="G130" s="99" t="s">
        <v>1032</v>
      </c>
      <c r="H130" s="391">
        <v>24779870.5</v>
      </c>
      <c r="I130" s="392">
        <v>109.3379</v>
      </c>
      <c r="J130" s="393">
        <v>-1.150629401186265E-2</v>
      </c>
      <c r="K130" s="393">
        <v>-5.7343693875974155E-3</v>
      </c>
      <c r="L130" s="393">
        <v>-3.0963506644479111E-3</v>
      </c>
      <c r="M130" s="265"/>
      <c r="N130" s="265"/>
      <c r="O130" s="265"/>
      <c r="P130" s="147"/>
      <c r="Q130" s="174"/>
      <c r="R130" s="75"/>
      <c r="S130" s="75"/>
    </row>
    <row r="131" spans="1:19" s="242" customFormat="1" ht="12.75" customHeight="1">
      <c r="A131" s="98" t="s">
        <v>1291</v>
      </c>
      <c r="B131" s="170" t="s">
        <v>1292</v>
      </c>
      <c r="C131" s="389" t="s">
        <v>1293</v>
      </c>
      <c r="D131" s="389" t="s">
        <v>79</v>
      </c>
      <c r="E131" s="99" t="s">
        <v>1045</v>
      </c>
      <c r="F131" s="99" t="s">
        <v>1030</v>
      </c>
      <c r="G131" s="99" t="s">
        <v>1032</v>
      </c>
      <c r="H131" s="391">
        <v>23749212.82</v>
      </c>
      <c r="I131" s="392">
        <v>110.2885</v>
      </c>
      <c r="J131" s="393">
        <v>-8.8974578926269698E-3</v>
      </c>
      <c r="K131" s="393">
        <v>-6.6586926877773012E-3</v>
      </c>
      <c r="L131" s="393">
        <v>-3.8441354804853445E-3</v>
      </c>
      <c r="M131" s="265"/>
      <c r="N131" s="265"/>
      <c r="O131" s="265"/>
      <c r="P131" s="147"/>
      <c r="Q131" s="174"/>
      <c r="R131" s="75"/>
      <c r="S131" s="75"/>
    </row>
    <row r="132" spans="1:19" s="994" customFormat="1" ht="12.75" customHeight="1">
      <c r="A132" s="98" t="s">
        <v>1388</v>
      </c>
      <c r="B132" s="170" t="s">
        <v>1404</v>
      </c>
      <c r="C132" s="389" t="s">
        <v>1405</v>
      </c>
      <c r="D132" s="389" t="s">
        <v>79</v>
      </c>
      <c r="E132" s="99" t="s">
        <v>1045</v>
      </c>
      <c r="F132" s="99" t="s">
        <v>1030</v>
      </c>
      <c r="G132" s="99" t="s">
        <v>1032</v>
      </c>
      <c r="H132" s="391">
        <v>24442620.98</v>
      </c>
      <c r="I132" s="392">
        <v>109.2774</v>
      </c>
      <c r="J132" s="393">
        <v>-7.7400017230264684E-3</v>
      </c>
      <c r="K132" s="393">
        <v>-5.1147495611767457E-3</v>
      </c>
      <c r="L132" s="393">
        <v>-9.4714804216455839E-4</v>
      </c>
      <c r="M132" s="265"/>
      <c r="N132" s="265"/>
      <c r="O132" s="265"/>
      <c r="P132" s="147"/>
      <c r="Q132" s="174"/>
      <c r="R132" s="75"/>
      <c r="S132" s="75"/>
    </row>
    <row r="133" spans="1:19" s="994" customFormat="1" ht="12.75" customHeight="1">
      <c r="A133" s="98" t="s">
        <v>1406</v>
      </c>
      <c r="B133" s="170" t="s">
        <v>1407</v>
      </c>
      <c r="C133" s="389" t="s">
        <v>1408</v>
      </c>
      <c r="D133" s="389" t="s">
        <v>79</v>
      </c>
      <c r="E133" s="99" t="s">
        <v>1045</v>
      </c>
      <c r="F133" s="99" t="s">
        <v>1030</v>
      </c>
      <c r="G133" s="99" t="s">
        <v>1032</v>
      </c>
      <c r="H133" s="391">
        <v>25824021.870000001</v>
      </c>
      <c r="I133" s="392">
        <v>106.82210000000001</v>
      </c>
      <c r="J133" s="393">
        <v>-6.8434031151305419E-3</v>
      </c>
      <c r="K133" s="393">
        <v>-5.5419326850212336E-3</v>
      </c>
      <c r="L133" s="393">
        <v>-2.1829737389286175E-3</v>
      </c>
      <c r="M133" s="265"/>
      <c r="N133" s="265"/>
      <c r="O133" s="265"/>
      <c r="P133" s="147"/>
      <c r="Q133" s="174"/>
      <c r="R133" s="75"/>
      <c r="S133" s="75"/>
    </row>
    <row r="134" spans="1:19" s="994" customFormat="1" ht="12.75" customHeight="1">
      <c r="A134" s="98" t="s">
        <v>1588</v>
      </c>
      <c r="B134" s="170" t="s">
        <v>1589</v>
      </c>
      <c r="C134" s="389" t="s">
        <v>1590</v>
      </c>
      <c r="D134" s="389" t="s">
        <v>79</v>
      </c>
      <c r="E134" s="99" t="s">
        <v>1045</v>
      </c>
      <c r="F134" s="99" t="s">
        <v>1030</v>
      </c>
      <c r="G134" s="99" t="s">
        <v>1032</v>
      </c>
      <c r="H134" s="391">
        <v>22701978.09</v>
      </c>
      <c r="I134" s="392">
        <v>101.8873</v>
      </c>
      <c r="J134" s="393">
        <v>-1.0661585512867666E-2</v>
      </c>
      <c r="K134" s="393">
        <v>-6.2063758978421202E-3</v>
      </c>
      <c r="L134" s="393">
        <v>-2.7396268078209163E-3</v>
      </c>
      <c r="M134" s="265"/>
      <c r="N134" s="265"/>
      <c r="O134" s="265"/>
      <c r="P134" s="147"/>
      <c r="Q134" s="174"/>
      <c r="R134" s="75"/>
      <c r="S134" s="75"/>
    </row>
    <row r="135" spans="1:19" s="994" customFormat="1" ht="12.75" customHeight="1">
      <c r="A135" s="98" t="s">
        <v>1303</v>
      </c>
      <c r="B135" s="170" t="s">
        <v>1304</v>
      </c>
      <c r="C135" s="389" t="s">
        <v>1305</v>
      </c>
      <c r="D135" s="389" t="s">
        <v>79</v>
      </c>
      <c r="E135" s="99" t="s">
        <v>1045</v>
      </c>
      <c r="F135" s="99" t="s">
        <v>1030</v>
      </c>
      <c r="G135" s="99" t="s">
        <v>1032</v>
      </c>
      <c r="H135" s="391">
        <v>8966815.9900000002</v>
      </c>
      <c r="I135" s="392">
        <v>111.0261</v>
      </c>
      <c r="J135" s="393">
        <v>-1.6125589226902992E-2</v>
      </c>
      <c r="K135" s="393">
        <v>-1.5467711385257044E-2</v>
      </c>
      <c r="L135" s="393">
        <v>-8.3183425124199184E-3</v>
      </c>
      <c r="M135" s="265"/>
      <c r="N135" s="265"/>
      <c r="O135" s="265"/>
      <c r="P135" s="147"/>
      <c r="Q135" s="174"/>
      <c r="R135" s="75"/>
      <c r="S135" s="75"/>
    </row>
    <row r="136" spans="1:19" s="994" customFormat="1" ht="12.75" customHeight="1">
      <c r="A136" s="98" t="s">
        <v>1609</v>
      </c>
      <c r="B136" s="170" t="s">
        <v>1621</v>
      </c>
      <c r="C136" s="389" t="s">
        <v>1622</v>
      </c>
      <c r="D136" s="389" t="s">
        <v>79</v>
      </c>
      <c r="E136" s="99" t="s">
        <v>1045</v>
      </c>
      <c r="F136" s="99" t="s">
        <v>1030</v>
      </c>
      <c r="G136" s="99" t="s">
        <v>1032</v>
      </c>
      <c r="H136" s="391">
        <v>21490396.989999998</v>
      </c>
      <c r="I136" s="392">
        <v>100.4615</v>
      </c>
      <c r="J136" s="393">
        <v>-2.0747986060531853E-2</v>
      </c>
      <c r="K136" s="393">
        <v>-1.8482079700488097E-2</v>
      </c>
      <c r="L136" s="393">
        <v>-7.419051420576972E-3</v>
      </c>
      <c r="M136" s="265"/>
      <c r="N136" s="265"/>
      <c r="O136" s="265"/>
      <c r="P136" s="147"/>
      <c r="Q136" s="174"/>
      <c r="R136" s="75"/>
      <c r="S136" s="75"/>
    </row>
    <row r="137" spans="1:19" s="994" customFormat="1" ht="12.75" customHeight="1">
      <c r="A137" s="98" t="s">
        <v>1591</v>
      </c>
      <c r="B137" s="170" t="s">
        <v>1592</v>
      </c>
      <c r="C137" s="389" t="s">
        <v>1593</v>
      </c>
      <c r="D137" s="389" t="s">
        <v>79</v>
      </c>
      <c r="E137" s="99" t="s">
        <v>1045</v>
      </c>
      <c r="F137" s="99" t="s">
        <v>1030</v>
      </c>
      <c r="G137" s="99" t="s">
        <v>1032</v>
      </c>
      <c r="H137" s="391">
        <v>7083825.0899999999</v>
      </c>
      <c r="I137" s="392">
        <v>103.1759</v>
      </c>
      <c r="J137" s="393">
        <v>-2.7663215707335098E-2</v>
      </c>
      <c r="K137" s="393">
        <v>-2.6821480953975407E-2</v>
      </c>
      <c r="L137" s="393">
        <v>-1.2207638031229928E-2</v>
      </c>
      <c r="M137" s="265"/>
      <c r="N137" s="265"/>
      <c r="O137" s="265"/>
      <c r="P137" s="147"/>
      <c r="Q137" s="174"/>
      <c r="R137" s="75"/>
      <c r="S137" s="75"/>
    </row>
    <row r="138" spans="1:19" s="994" customFormat="1" ht="12.75" customHeight="1">
      <c r="A138" s="98" t="s">
        <v>1664</v>
      </c>
      <c r="B138" s="170">
        <v>94465089647</v>
      </c>
      <c r="C138" s="389" t="s">
        <v>1131</v>
      </c>
      <c r="D138" s="389" t="s">
        <v>79</v>
      </c>
      <c r="E138" s="99" t="s">
        <v>1035</v>
      </c>
      <c r="F138" s="99" t="s">
        <v>1030</v>
      </c>
      <c r="G138" s="99" t="s">
        <v>1032</v>
      </c>
      <c r="H138" s="391">
        <v>121044014.83</v>
      </c>
      <c r="I138" s="392">
        <v>205.0992</v>
      </c>
      <c r="J138" s="393">
        <v>-3.4631606773146584E-2</v>
      </c>
      <c r="K138" s="393">
        <v>-2.8984752491934995E-2</v>
      </c>
      <c r="L138" s="393">
        <v>-1.3906804935004624E-2</v>
      </c>
      <c r="M138" s="265"/>
      <c r="N138" s="265"/>
      <c r="O138" s="265"/>
      <c r="P138" s="147"/>
      <c r="Q138" s="174"/>
      <c r="R138" s="75"/>
      <c r="S138" s="75"/>
    </row>
    <row r="139" spans="1:19" s="994" customFormat="1" ht="12.75" customHeight="1">
      <c r="A139" s="98" t="s">
        <v>1646</v>
      </c>
      <c r="B139" s="170">
        <v>37884602446</v>
      </c>
      <c r="C139" s="389" t="s">
        <v>1130</v>
      </c>
      <c r="D139" s="389" t="s">
        <v>79</v>
      </c>
      <c r="E139" s="99" t="s">
        <v>1031</v>
      </c>
      <c r="F139" s="99" t="s">
        <v>1030</v>
      </c>
      <c r="G139" s="99" t="s">
        <v>1032</v>
      </c>
      <c r="H139" s="391">
        <v>87085845.920000002</v>
      </c>
      <c r="I139" s="392">
        <v>33.445900000000002</v>
      </c>
      <c r="J139" s="393">
        <v>-0.12078496678351613</v>
      </c>
      <c r="K139" s="393">
        <v>-4.2846799511205291E-2</v>
      </c>
      <c r="L139" s="393">
        <v>4.5560123169264166E-2</v>
      </c>
      <c r="M139" s="265"/>
      <c r="N139" s="265"/>
      <c r="O139" s="265"/>
      <c r="P139" s="147"/>
      <c r="Q139" s="174"/>
      <c r="R139" s="75"/>
      <c r="S139" s="75"/>
    </row>
    <row r="140" spans="1:19" s="994" customFormat="1" ht="12.75" customHeight="1">
      <c r="A140" s="98" t="s">
        <v>1647</v>
      </c>
      <c r="B140" s="170">
        <v>35313366580</v>
      </c>
      <c r="C140" s="389" t="s">
        <v>1296</v>
      </c>
      <c r="D140" s="389" t="s">
        <v>79</v>
      </c>
      <c r="E140" s="99" t="s">
        <v>1035</v>
      </c>
      <c r="F140" s="99" t="s">
        <v>1030</v>
      </c>
      <c r="G140" s="99" t="s">
        <v>1032</v>
      </c>
      <c r="H140" s="391">
        <v>168965014.28999999</v>
      </c>
      <c r="I140" s="392">
        <v>152.55330000000001</v>
      </c>
      <c r="J140" s="393">
        <v>-3.2576776808659114E-2</v>
      </c>
      <c r="K140" s="393">
        <v>-9.7458889602198839E-3</v>
      </c>
      <c r="L140" s="393">
        <v>-4.3122691137884583E-3</v>
      </c>
      <c r="M140" s="265"/>
      <c r="N140" s="265"/>
      <c r="O140" s="265"/>
      <c r="P140" s="147"/>
      <c r="Q140" s="174"/>
      <c r="R140" s="75"/>
      <c r="S140" s="75"/>
    </row>
    <row r="141" spans="1:19" s="994" customFormat="1" ht="12.75" customHeight="1">
      <c r="A141" s="98" t="s">
        <v>1648</v>
      </c>
      <c r="B141" s="170">
        <v>41002460007</v>
      </c>
      <c r="C141" s="389" t="s">
        <v>1132</v>
      </c>
      <c r="D141" s="389" t="s">
        <v>79</v>
      </c>
      <c r="E141" s="99" t="s">
        <v>1031</v>
      </c>
      <c r="F141" s="99" t="s">
        <v>1030</v>
      </c>
      <c r="G141" s="99" t="s">
        <v>1032</v>
      </c>
      <c r="H141" s="391">
        <v>56514099.950000003</v>
      </c>
      <c r="I141" s="392">
        <v>210.2817</v>
      </c>
      <c r="J141" s="393">
        <v>-9.1958674581174682E-2</v>
      </c>
      <c r="K141" s="393">
        <v>-7.3665221758206889E-2</v>
      </c>
      <c r="L141" s="393">
        <v>-2.1393920665975452E-2</v>
      </c>
      <c r="M141" s="265"/>
      <c r="N141" s="265"/>
      <c r="O141" s="265"/>
      <c r="P141" s="147"/>
      <c r="Q141" s="174"/>
      <c r="R141" s="75"/>
      <c r="S141" s="75"/>
    </row>
    <row r="142" spans="1:19" s="994" customFormat="1" ht="12.75" customHeight="1">
      <c r="A142" s="98" t="s">
        <v>1649</v>
      </c>
      <c r="B142" s="170">
        <v>31982273976</v>
      </c>
      <c r="C142" s="389" t="s">
        <v>1133</v>
      </c>
      <c r="D142" s="389" t="s">
        <v>79</v>
      </c>
      <c r="E142" s="99" t="s">
        <v>1045</v>
      </c>
      <c r="F142" s="99" t="s">
        <v>1030</v>
      </c>
      <c r="G142" s="99" t="s">
        <v>1032</v>
      </c>
      <c r="H142" s="391">
        <v>6026814.3200000003</v>
      </c>
      <c r="I142" s="392">
        <v>152.77879999999999</v>
      </c>
      <c r="J142" s="393">
        <v>-6.6255203717343947E-2</v>
      </c>
      <c r="K142" s="393">
        <v>-4.0016387334249504E-2</v>
      </c>
      <c r="L142" s="393">
        <v>-2.5359480459828831E-2</v>
      </c>
      <c r="M142" s="265"/>
      <c r="N142" s="265"/>
      <c r="O142" s="265"/>
      <c r="P142" s="147"/>
      <c r="Q142" s="174"/>
      <c r="R142" s="75"/>
      <c r="S142" s="75"/>
    </row>
    <row r="143" spans="1:19" s="994" customFormat="1" ht="12.75" customHeight="1">
      <c r="A143" s="98" t="s">
        <v>1650</v>
      </c>
      <c r="B143" s="170" t="s">
        <v>1134</v>
      </c>
      <c r="C143" s="389" t="s">
        <v>1135</v>
      </c>
      <c r="D143" s="389" t="s">
        <v>79</v>
      </c>
      <c r="E143" s="99" t="s">
        <v>1045</v>
      </c>
      <c r="F143" s="99" t="s">
        <v>1030</v>
      </c>
      <c r="G143" s="99" t="s">
        <v>1032</v>
      </c>
      <c r="H143" s="391">
        <v>20654843.579999998</v>
      </c>
      <c r="I143" s="392">
        <v>177.0634</v>
      </c>
      <c r="J143" s="393">
        <v>-9.6725818438028965E-2</v>
      </c>
      <c r="K143" s="393">
        <v>-6.0570448700841606E-2</v>
      </c>
      <c r="L143" s="393">
        <v>-4.2768597833755528E-2</v>
      </c>
      <c r="M143" s="265"/>
      <c r="N143" s="265"/>
      <c r="O143" s="265"/>
      <c r="P143" s="147"/>
      <c r="Q143" s="174"/>
      <c r="R143" s="75"/>
      <c r="S143" s="75"/>
    </row>
    <row r="144" spans="1:19" s="994" customFormat="1" ht="12.75" customHeight="1">
      <c r="A144" s="98" t="s">
        <v>1494</v>
      </c>
      <c r="B144" s="170">
        <v>12916294683</v>
      </c>
      <c r="C144" s="389" t="s">
        <v>1034</v>
      </c>
      <c r="D144" s="389" t="s">
        <v>79</v>
      </c>
      <c r="E144" s="99" t="s">
        <v>1035</v>
      </c>
      <c r="F144" s="99" t="s">
        <v>1030</v>
      </c>
      <c r="G144" s="99" t="s">
        <v>1032</v>
      </c>
      <c r="H144" s="391">
        <v>4830401.6900000004</v>
      </c>
      <c r="I144" s="392">
        <v>16.876799999999999</v>
      </c>
      <c r="J144" s="393">
        <v>-0.28181841236598226</v>
      </c>
      <c r="K144" s="393">
        <v>-4.206961252293806E-3</v>
      </c>
      <c r="L144" s="393">
        <v>-1.0181129395050448E-3</v>
      </c>
      <c r="M144" s="265"/>
      <c r="N144" s="265"/>
      <c r="O144" s="265"/>
      <c r="P144" s="147"/>
      <c r="Q144" s="174"/>
      <c r="R144" s="75"/>
      <c r="S144" s="75"/>
    </row>
    <row r="145" spans="1:19" s="994" customFormat="1" ht="12.75" customHeight="1">
      <c r="A145" s="98" t="s">
        <v>1651</v>
      </c>
      <c r="B145" s="170">
        <v>88183360964</v>
      </c>
      <c r="C145" s="389" t="s">
        <v>1139</v>
      </c>
      <c r="D145" s="389" t="s">
        <v>79</v>
      </c>
      <c r="E145" s="99" t="s">
        <v>1031</v>
      </c>
      <c r="F145" s="99" t="s">
        <v>1030</v>
      </c>
      <c r="G145" s="99" t="s">
        <v>1054</v>
      </c>
      <c r="H145" s="391">
        <v>49738258.990000002</v>
      </c>
      <c r="I145" s="392">
        <v>366.87759999999997</v>
      </c>
      <c r="J145" s="393">
        <v>-4.1637933608784761E-2</v>
      </c>
      <c r="K145" s="393">
        <v>-4.7101875610826349E-2</v>
      </c>
      <c r="L145" s="393">
        <v>-3.1889928078695062E-2</v>
      </c>
      <c r="M145" s="265"/>
      <c r="N145" s="265"/>
      <c r="O145" s="265"/>
      <c r="P145" s="147"/>
      <c r="Q145" s="174"/>
      <c r="R145" s="75"/>
      <c r="S145" s="75"/>
    </row>
    <row r="146" spans="1:19" s="994" customFormat="1" ht="12.75" customHeight="1">
      <c r="A146" s="98" t="s">
        <v>1665</v>
      </c>
      <c r="B146" s="170">
        <v>84643903663</v>
      </c>
      <c r="C146" s="389" t="s">
        <v>1138</v>
      </c>
      <c r="D146" s="389" t="s">
        <v>79</v>
      </c>
      <c r="E146" s="99" t="s">
        <v>1031</v>
      </c>
      <c r="F146" s="99" t="s">
        <v>1030</v>
      </c>
      <c r="G146" s="99" t="s">
        <v>1032</v>
      </c>
      <c r="H146" s="391">
        <v>65177088.229999997</v>
      </c>
      <c r="I146" s="392">
        <v>31.633099999999999</v>
      </c>
      <c r="J146" s="393">
        <v>-3.5302933388454916E-2</v>
      </c>
      <c r="K146" s="393">
        <v>-3.569087821874839E-2</v>
      </c>
      <c r="L146" s="393">
        <v>-4.6052195101356608E-2</v>
      </c>
      <c r="M146" s="265"/>
      <c r="N146" s="265"/>
      <c r="O146" s="265"/>
      <c r="P146" s="147"/>
      <c r="Q146" s="174"/>
      <c r="R146" s="75"/>
      <c r="S146" s="75"/>
    </row>
    <row r="147" spans="1:19" s="994" customFormat="1" ht="12.75" customHeight="1">
      <c r="A147" s="98" t="s">
        <v>1583</v>
      </c>
      <c r="B147" s="170" t="s">
        <v>1584</v>
      </c>
      <c r="C147" s="389" t="s">
        <v>1585</v>
      </c>
      <c r="D147" s="389" t="s">
        <v>79</v>
      </c>
      <c r="E147" s="99" t="s">
        <v>1337</v>
      </c>
      <c r="F147" s="99" t="s">
        <v>1030</v>
      </c>
      <c r="G147" s="99" t="s">
        <v>1032</v>
      </c>
      <c r="H147" s="391">
        <v>216752539.18000001</v>
      </c>
      <c r="I147" s="392">
        <v>101.56140000000001</v>
      </c>
      <c r="J147" s="393">
        <v>-3.3095548037892941E-2</v>
      </c>
      <c r="K147" s="393">
        <v>1.0566344222320279E-3</v>
      </c>
      <c r="L147" s="393">
        <v>3.28067071490179E-3</v>
      </c>
      <c r="M147" s="265"/>
      <c r="N147" s="265"/>
      <c r="O147" s="265"/>
      <c r="P147" s="147"/>
      <c r="Q147" s="174"/>
      <c r="R147" s="75"/>
      <c r="S147" s="75"/>
    </row>
    <row r="148" spans="1:19" ht="18.75" customHeight="1">
      <c r="A148" s="1026" t="s">
        <v>383</v>
      </c>
      <c r="B148" s="1027"/>
      <c r="C148" s="1027"/>
      <c r="D148" s="1027"/>
      <c r="E148" s="1028"/>
      <c r="F148" s="1028"/>
      <c r="G148" s="1028"/>
      <c r="H148" s="1029">
        <f>SUM(H11:H147)</f>
        <v>4116152549.8999996</v>
      </c>
      <c r="I148" s="1029"/>
      <c r="J148" s="1030">
        <v>-2.7940035525921614E-2</v>
      </c>
      <c r="K148" s="1030"/>
      <c r="L148" s="1030"/>
      <c r="M148" s="265"/>
      <c r="N148" s="265"/>
      <c r="O148" s="265"/>
      <c r="P148" s="147"/>
    </row>
    <row r="149" spans="1:19" ht="12.75" customHeight="1">
      <c r="A149" s="21" t="s">
        <v>285</v>
      </c>
      <c r="M149" s="147"/>
      <c r="N149" s="147"/>
      <c r="O149" s="147"/>
      <c r="P149" s="147"/>
    </row>
    <row r="150" spans="1:19" ht="12.75" customHeight="1">
      <c r="A150" s="45" t="s">
        <v>388</v>
      </c>
      <c r="C150" s="202"/>
      <c r="F150" s="203"/>
      <c r="G150" s="203"/>
      <c r="M150" s="147"/>
      <c r="N150" s="147"/>
      <c r="O150" s="147"/>
      <c r="P150" s="147"/>
    </row>
    <row r="151" spans="1:19" ht="12.75" customHeight="1">
      <c r="A151" s="46" t="s">
        <v>431</v>
      </c>
      <c r="F151" s="203"/>
      <c r="G151" s="203"/>
      <c r="M151" s="147"/>
      <c r="N151" s="147"/>
      <c r="O151" s="147"/>
      <c r="P151" s="147"/>
    </row>
    <row r="152" spans="1:19" ht="12.75" customHeight="1">
      <c r="A152" s="33" t="s">
        <v>108</v>
      </c>
      <c r="M152" s="147"/>
      <c r="N152" s="147"/>
      <c r="O152" s="147"/>
      <c r="P152" s="147"/>
    </row>
    <row r="153" spans="1:19" ht="12.75" customHeight="1">
      <c r="A153" s="489" t="s">
        <v>109</v>
      </c>
      <c r="H153" s="116"/>
    </row>
    <row r="154" spans="1:19" ht="12.75" customHeight="1">
      <c r="A154" s="489" t="s">
        <v>432</v>
      </c>
      <c r="H154" s="75"/>
    </row>
    <row r="155" spans="1:19" ht="12.75" customHeight="1">
      <c r="A155" s="32" t="s">
        <v>1631</v>
      </c>
      <c r="B155" s="48"/>
      <c r="C155" s="48"/>
      <c r="D155" s="48"/>
      <c r="E155" s="48"/>
      <c r="F155" s="48"/>
      <c r="G155" s="48"/>
      <c r="H155" s="48"/>
      <c r="I155" s="48"/>
      <c r="J155" s="48"/>
    </row>
    <row r="156" spans="1:19" s="242" customFormat="1">
      <c r="A156" s="1118" t="s">
        <v>1725</v>
      </c>
      <c r="B156" s="48"/>
      <c r="C156" s="48"/>
      <c r="D156" s="48"/>
      <c r="E156" s="48"/>
      <c r="F156" s="48"/>
      <c r="G156" s="48"/>
      <c r="H156" s="48"/>
      <c r="I156" s="48"/>
      <c r="J156" s="48"/>
    </row>
    <row r="157" spans="1:19" s="994" customFormat="1">
      <c r="A157" s="1124" t="s">
        <v>1724</v>
      </c>
      <c r="B157" s="48"/>
      <c r="C157" s="48"/>
      <c r="D157" s="48"/>
      <c r="E157" s="48"/>
      <c r="F157" s="48"/>
      <c r="G157" s="48"/>
      <c r="H157" s="48"/>
      <c r="I157" s="48"/>
      <c r="J157" s="48"/>
    </row>
    <row r="158" spans="1:19" s="242" customFormat="1">
      <c r="A158" s="565" t="s">
        <v>377</v>
      </c>
      <c r="B158" s="566"/>
      <c r="C158" s="566"/>
      <c r="D158" s="549"/>
      <c r="E158" s="864"/>
      <c r="F158" s="864"/>
      <c r="G158" s="864"/>
      <c r="H158" s="864"/>
      <c r="I158" s="864"/>
      <c r="J158" s="864"/>
      <c r="K158" s="864"/>
      <c r="L158" s="864"/>
    </row>
    <row r="159" spans="1:19" ht="12.75" customHeight="1">
      <c r="A159" s="549" t="s">
        <v>1626</v>
      </c>
      <c r="B159" s="566"/>
      <c r="C159" s="566"/>
      <c r="D159" s="549"/>
    </row>
    <row r="160" spans="1:19" ht="12.75" customHeight="1">
      <c r="A160" s="549" t="s">
        <v>209</v>
      </c>
      <c r="B160" s="549"/>
      <c r="C160" s="549"/>
      <c r="D160" s="549"/>
    </row>
    <row r="161" spans="1:19" ht="12.75" customHeight="1">
      <c r="A161" s="570" t="s">
        <v>81</v>
      </c>
    </row>
    <row r="162" spans="1:19" ht="12.75" customHeight="1">
      <c r="L162" s="34" t="s">
        <v>950</v>
      </c>
    </row>
    <row r="163" spans="1:19" s="994" customFormat="1" ht="12.75" customHeight="1">
      <c r="A163" s="1116"/>
      <c r="I163" s="994" t="s">
        <v>1030</v>
      </c>
      <c r="J163" s="994" t="s">
        <v>1030</v>
      </c>
      <c r="K163" s="994" t="s">
        <v>1030</v>
      </c>
      <c r="L163" s="994" t="s">
        <v>1030</v>
      </c>
      <c r="N163" s="265"/>
      <c r="O163" s="265"/>
      <c r="P163" s="147"/>
      <c r="Q163" s="174"/>
      <c r="R163" s="75"/>
      <c r="S163" s="75"/>
    </row>
    <row r="164" spans="1:19" ht="12.75" customHeight="1">
      <c r="A164" s="33"/>
      <c r="B164" s="994"/>
      <c r="C164" s="994"/>
      <c r="D164" s="994"/>
      <c r="E164" s="994"/>
      <c r="F164" s="994"/>
      <c r="G164" s="994"/>
      <c r="H164" s="994"/>
      <c r="I164" s="994" t="s">
        <v>1030</v>
      </c>
      <c r="J164" s="994"/>
      <c r="K164" s="994"/>
      <c r="L164" s="994"/>
      <c r="M164" s="994"/>
      <c r="N164" s="265"/>
      <c r="O164" s="265"/>
      <c r="P164" s="147"/>
      <c r="Q164" s="174"/>
      <c r="R164" s="75"/>
      <c r="S164" s="75"/>
    </row>
    <row r="165" spans="1:19" s="994" customFormat="1" ht="12.75" customHeight="1">
      <c r="A165" s="52"/>
      <c r="I165" s="994" t="s">
        <v>1030</v>
      </c>
      <c r="J165" s="994" t="s">
        <v>1030</v>
      </c>
      <c r="K165" s="994" t="s">
        <v>1030</v>
      </c>
      <c r="L165" s="994" t="s">
        <v>1030</v>
      </c>
      <c r="N165" s="265"/>
      <c r="O165" s="265"/>
      <c r="P165" s="147"/>
      <c r="Q165" s="174"/>
      <c r="R165" s="75"/>
      <c r="S165" s="75"/>
    </row>
    <row r="166" spans="1:19" s="994" customFormat="1" ht="12.75" customHeight="1">
      <c r="A166" s="33"/>
      <c r="I166" s="994" t="s">
        <v>1030</v>
      </c>
      <c r="J166" s="994" t="s">
        <v>1030</v>
      </c>
      <c r="K166" s="994" t="s">
        <v>1030</v>
      </c>
      <c r="L166" s="994" t="s">
        <v>1030</v>
      </c>
      <c r="N166" s="265"/>
      <c r="O166" s="265"/>
      <c r="P166" s="147"/>
      <c r="Q166" s="174"/>
      <c r="R166" s="75"/>
      <c r="S166" s="75"/>
    </row>
    <row r="167" spans="1:19" ht="12.75" customHeight="1">
      <c r="A167" s="33"/>
      <c r="B167" s="994"/>
      <c r="C167" s="994"/>
      <c r="D167" s="994"/>
      <c r="E167" s="994"/>
      <c r="F167" s="994"/>
      <c r="G167" s="994"/>
      <c r="H167" s="994"/>
      <c r="I167" s="994"/>
      <c r="J167" s="994"/>
      <c r="K167" s="994"/>
      <c r="L167" s="994"/>
      <c r="M167" s="994"/>
    </row>
    <row r="168" spans="1:19" ht="12.75" customHeight="1">
      <c r="A168" s="52"/>
      <c r="B168" s="994"/>
      <c r="C168" s="994"/>
      <c r="D168" s="994"/>
      <c r="E168" s="994"/>
      <c r="F168" s="994"/>
      <c r="G168" s="994"/>
      <c r="H168" s="994"/>
    </row>
    <row r="169" spans="1:19" ht="12.75" customHeight="1">
      <c r="A169" s="994"/>
      <c r="B169" s="994"/>
      <c r="C169" s="994"/>
      <c r="D169" s="994"/>
      <c r="E169" s="994"/>
      <c r="F169" s="994"/>
      <c r="G169" s="994"/>
      <c r="H169" s="994"/>
    </row>
    <row r="170" spans="1:19">
      <c r="A170" s="1116"/>
      <c r="B170" s="52"/>
      <c r="C170" s="52"/>
      <c r="D170" s="52"/>
      <c r="E170" s="52"/>
      <c r="F170" s="52"/>
      <c r="G170" s="52"/>
      <c r="H170" s="52"/>
      <c r="I170" s="52"/>
      <c r="J170" s="52"/>
      <c r="K170" s="52"/>
    </row>
    <row r="171" spans="1:19" ht="12.75" customHeight="1">
      <c r="A171" s="1116"/>
    </row>
    <row r="172" spans="1:19" ht="12.75" customHeight="1">
      <c r="A172" s="33"/>
    </row>
    <row r="173" spans="1:19" ht="12.75" customHeight="1">
      <c r="A173" s="52"/>
    </row>
    <row r="174" spans="1:19" ht="12.75" customHeight="1">
      <c r="A174" s="33"/>
    </row>
    <row r="175" spans="1:19" ht="12.75" customHeight="1">
      <c r="A175" s="33"/>
    </row>
    <row r="176" spans="1:19" ht="12.75" customHeight="1">
      <c r="A176" s="52"/>
    </row>
    <row r="177" spans="1:1" ht="12.75" customHeight="1"/>
    <row r="178" spans="1:1" ht="12.75" customHeight="1">
      <c r="A178" s="33"/>
    </row>
    <row r="179" spans="1:1" ht="12.75" customHeight="1">
      <c r="A179" s="52"/>
    </row>
    <row r="180" spans="1:1" ht="12.75" customHeight="1">
      <c r="A180" s="55"/>
    </row>
    <row r="181" spans="1:1" ht="12.75" customHeight="1">
      <c r="A181" s="33"/>
    </row>
    <row r="182" spans="1:1" ht="12.75" customHeight="1">
      <c r="A182" s="52"/>
    </row>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sheetData>
  <mergeCells count="3">
    <mergeCell ref="K8:L8"/>
    <mergeCell ref="H6:I6"/>
    <mergeCell ref="H7:I7"/>
  </mergeCells>
  <hyperlinks>
    <hyperlink ref="A161" location="'2 Sadržaj'!A1" display="Sadržaj / Contents" xr:uid="{00000000-0004-0000-1700-000000000000}"/>
  </hyperlinks>
  <pageMargins left="0.7" right="0.7" top="0.75" bottom="0.75" header="0.3" footer="0.3"/>
  <pageSetup paperSize="9" scale="34" orientation="portrait" r:id="rId1"/>
  <ignoredErrors>
    <ignoredError sqref="B14:B38 B79:B147 B39:B7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4" customWidth="1"/>
    <col min="10" max="10" width="9.85546875" customWidth="1"/>
    <col min="11" max="15" width="8.85546875" customWidth="1"/>
  </cols>
  <sheetData>
    <row r="1" spans="1:15" ht="12.75" customHeight="1">
      <c r="A1" s="125" t="s">
        <v>644</v>
      </c>
      <c r="O1" s="121" t="str">
        <f>Naslovnica!A20</f>
        <v>Ožujak 2026.</v>
      </c>
    </row>
    <row r="2" spans="1:15" ht="12.75" customHeight="1">
      <c r="A2" s="494" t="s">
        <v>645</v>
      </c>
      <c r="O2" s="488" t="str">
        <f>Naslovnica!A24</f>
        <v>March 2026</v>
      </c>
    </row>
    <row r="3" spans="1:15" ht="12.75" customHeight="1">
      <c r="A3" s="10"/>
      <c r="O3" s="11"/>
    </row>
    <row r="4" spans="1:15" ht="12.75" customHeight="1">
      <c r="A4" s="62"/>
      <c r="B4" s="62"/>
      <c r="C4" s="62"/>
      <c r="D4" s="62"/>
      <c r="E4" s="62"/>
      <c r="F4" s="62"/>
      <c r="G4" s="62"/>
      <c r="H4" s="62"/>
      <c r="I4" s="62"/>
      <c r="J4" s="62"/>
      <c r="K4" s="62"/>
      <c r="L4" s="62"/>
      <c r="M4" s="62"/>
      <c r="N4" s="62"/>
      <c r="O4" s="13" t="s">
        <v>1250</v>
      </c>
    </row>
    <row r="5" spans="1:15" ht="25.5" customHeight="1">
      <c r="A5" s="1255" t="s">
        <v>393</v>
      </c>
      <c r="B5" s="1256" t="s">
        <v>394</v>
      </c>
      <c r="C5" s="1257"/>
      <c r="D5" s="1252" t="s">
        <v>395</v>
      </c>
      <c r="E5" s="1253"/>
      <c r="F5" s="1252" t="s">
        <v>396</v>
      </c>
      <c r="G5" s="1253"/>
      <c r="H5" s="1252" t="s">
        <v>1333</v>
      </c>
      <c r="I5" s="1253"/>
      <c r="J5" s="1252" t="s">
        <v>397</v>
      </c>
      <c r="K5" s="1253"/>
      <c r="L5" s="1252" t="s">
        <v>398</v>
      </c>
      <c r="M5" s="1253"/>
      <c r="N5" s="1252" t="s">
        <v>399</v>
      </c>
      <c r="O5" s="1253"/>
    </row>
    <row r="6" spans="1:15" ht="12.75" customHeight="1">
      <c r="A6" s="1255"/>
      <c r="B6" s="531" t="s">
        <v>31</v>
      </c>
      <c r="C6" s="531" t="s">
        <v>32</v>
      </c>
      <c r="D6" s="531" t="s">
        <v>31</v>
      </c>
      <c r="E6" s="531" t="s">
        <v>32</v>
      </c>
      <c r="F6" s="531" t="s">
        <v>31</v>
      </c>
      <c r="G6" s="531" t="s">
        <v>32</v>
      </c>
      <c r="H6" s="531" t="s">
        <v>31</v>
      </c>
      <c r="I6" s="531" t="s">
        <v>32</v>
      </c>
      <c r="J6" s="531" t="s">
        <v>31</v>
      </c>
      <c r="K6" s="531" t="s">
        <v>32</v>
      </c>
      <c r="L6" s="531" t="s">
        <v>31</v>
      </c>
      <c r="M6" s="531" t="s">
        <v>32</v>
      </c>
      <c r="N6" s="531" t="s">
        <v>31</v>
      </c>
      <c r="O6" s="531" t="s">
        <v>32</v>
      </c>
    </row>
    <row r="7" spans="1:15" ht="12.75" customHeight="1">
      <c r="A7" s="1255"/>
      <c r="B7" s="532" t="s">
        <v>29</v>
      </c>
      <c r="C7" s="532" t="s">
        <v>30</v>
      </c>
      <c r="D7" s="532" t="s">
        <v>29</v>
      </c>
      <c r="E7" s="532" t="s">
        <v>30</v>
      </c>
      <c r="F7" s="532" t="s">
        <v>29</v>
      </c>
      <c r="G7" s="532" t="s">
        <v>30</v>
      </c>
      <c r="H7" s="532" t="s">
        <v>29</v>
      </c>
      <c r="I7" s="532" t="s">
        <v>30</v>
      </c>
      <c r="J7" s="532" t="s">
        <v>29</v>
      </c>
      <c r="K7" s="532" t="s">
        <v>30</v>
      </c>
      <c r="L7" s="532" t="s">
        <v>29</v>
      </c>
      <c r="M7" s="532" t="s">
        <v>30</v>
      </c>
      <c r="N7" s="532" t="s">
        <v>29</v>
      </c>
      <c r="O7" s="532" t="s">
        <v>30</v>
      </c>
    </row>
    <row r="8" spans="1:15" ht="21.75">
      <c r="A8" s="112" t="s">
        <v>999</v>
      </c>
      <c r="B8" s="855">
        <v>37641.286089999994</v>
      </c>
      <c r="C8" s="856">
        <v>4.2661708779108937E-2</v>
      </c>
      <c r="D8" s="855">
        <v>6889.8202999999976</v>
      </c>
      <c r="E8" s="856">
        <v>4.9184680261923186E-2</v>
      </c>
      <c r="F8" s="855">
        <v>973.52622999999994</v>
      </c>
      <c r="G8" s="856">
        <v>1.1426534789849663E-2</v>
      </c>
      <c r="H8" s="855">
        <v>7017.5756900000006</v>
      </c>
      <c r="I8" s="856">
        <v>4.6004510802514506E-3</v>
      </c>
      <c r="J8" s="855">
        <v>13909.029549999996</v>
      </c>
      <c r="K8" s="856">
        <v>1.5802565146488708E-2</v>
      </c>
      <c r="L8" s="855">
        <v>11741.804450000001</v>
      </c>
      <c r="M8" s="856">
        <v>1.9473369882731947E-2</v>
      </c>
      <c r="N8" s="855">
        <v>78173.04230999999</v>
      </c>
      <c r="O8" s="856">
        <v>1.8991774808943967E-2</v>
      </c>
    </row>
    <row r="9" spans="1:15" ht="21.75">
      <c r="A9" s="112" t="s">
        <v>1000</v>
      </c>
      <c r="B9" s="855">
        <v>2458.1338800003582</v>
      </c>
      <c r="C9" s="856">
        <v>2.7859885413558253E-3</v>
      </c>
      <c r="D9" s="855">
        <v>18.49689</v>
      </c>
      <c r="E9" s="856">
        <v>1.3204460796894293E-4</v>
      </c>
      <c r="F9" s="855">
        <v>27.731659999999998</v>
      </c>
      <c r="G9" s="856">
        <v>3.2549382646863284E-4</v>
      </c>
      <c r="H9" s="855">
        <v>0</v>
      </c>
      <c r="I9" s="856">
        <v>0</v>
      </c>
      <c r="J9" s="855">
        <v>179.85709000023843</v>
      </c>
      <c r="K9" s="856">
        <v>2.0434232104903763E-4</v>
      </c>
      <c r="L9" s="855">
        <v>812.53090999970436</v>
      </c>
      <c r="M9" s="856">
        <v>1.3475539487099041E-3</v>
      </c>
      <c r="N9" s="855">
        <v>3496.7514500007587</v>
      </c>
      <c r="O9" s="856">
        <v>8.4951940130347859E-4</v>
      </c>
    </row>
    <row r="10" spans="1:15" ht="21.75">
      <c r="A10" s="112" t="s">
        <v>1001</v>
      </c>
      <c r="B10" s="855">
        <v>848465.39482999966</v>
      </c>
      <c r="C10" s="856">
        <v>0.96162983105419009</v>
      </c>
      <c r="D10" s="855">
        <v>133766.57735000001</v>
      </c>
      <c r="E10" s="856">
        <v>0.95492568023749014</v>
      </c>
      <c r="F10" s="855">
        <v>84557.893349999998</v>
      </c>
      <c r="G10" s="856">
        <v>0.99247835378834381</v>
      </c>
      <c r="H10" s="855">
        <v>1530357.8925900001</v>
      </c>
      <c r="I10" s="856">
        <v>1.0032434178329466</v>
      </c>
      <c r="J10" s="855">
        <v>878668.23175000004</v>
      </c>
      <c r="K10" s="856">
        <v>0.99828761772811236</v>
      </c>
      <c r="L10" s="855">
        <v>591460.08210999984</v>
      </c>
      <c r="M10" s="856">
        <v>0.98091575267198683</v>
      </c>
      <c r="N10" s="855">
        <v>4067276.0719799995</v>
      </c>
      <c r="O10" s="856">
        <v>0.98812568837389447</v>
      </c>
    </row>
    <row r="11" spans="1:15" ht="22.5">
      <c r="A11" s="112" t="s">
        <v>1002</v>
      </c>
      <c r="B11" s="790">
        <v>240605.35506999996</v>
      </c>
      <c r="C11" s="791">
        <v>0.27269619757804725</v>
      </c>
      <c r="D11" s="790">
        <v>31964.108140000004</v>
      </c>
      <c r="E11" s="791">
        <v>0.22818366376310817</v>
      </c>
      <c r="F11" s="790">
        <v>0</v>
      </c>
      <c r="G11" s="791">
        <v>0</v>
      </c>
      <c r="H11" s="790">
        <v>736069.09634000016</v>
      </c>
      <c r="I11" s="791">
        <v>0.48253841767926303</v>
      </c>
      <c r="J11" s="790">
        <v>263172.15144999995</v>
      </c>
      <c r="K11" s="791">
        <v>0.29899965724281735</v>
      </c>
      <c r="L11" s="790">
        <v>103965.27687999999</v>
      </c>
      <c r="M11" s="791">
        <v>0.17242275667815943</v>
      </c>
      <c r="N11" s="790">
        <v>1375775.9878800001</v>
      </c>
      <c r="O11" s="791">
        <v>0.33423833814418408</v>
      </c>
    </row>
    <row r="12" spans="1:15" ht="22.5">
      <c r="A12" s="78" t="s">
        <v>1003</v>
      </c>
      <c r="B12" s="790">
        <v>213014.65471999996</v>
      </c>
      <c r="C12" s="791">
        <v>0.2414255757260467</v>
      </c>
      <c r="D12" s="790">
        <v>3979.0315300000002</v>
      </c>
      <c r="E12" s="791">
        <v>2.8405297240504383E-2</v>
      </c>
      <c r="F12" s="790">
        <v>0</v>
      </c>
      <c r="G12" s="791">
        <v>0</v>
      </c>
      <c r="H12" s="790">
        <v>0</v>
      </c>
      <c r="I12" s="791">
        <v>0</v>
      </c>
      <c r="J12" s="790">
        <v>0</v>
      </c>
      <c r="K12" s="791">
        <v>0</v>
      </c>
      <c r="L12" s="790">
        <v>154.88</v>
      </c>
      <c r="M12" s="791">
        <v>2.5686303500289714E-4</v>
      </c>
      <c r="N12" s="790">
        <v>217148.56624999997</v>
      </c>
      <c r="O12" s="791">
        <v>5.2755227997279795E-2</v>
      </c>
    </row>
    <row r="13" spans="1:15" ht="22.5">
      <c r="A13" s="78" t="s">
        <v>1004</v>
      </c>
      <c r="B13" s="790">
        <v>0</v>
      </c>
      <c r="C13" s="791">
        <v>0</v>
      </c>
      <c r="D13" s="790">
        <v>22552.267830000004</v>
      </c>
      <c r="E13" s="791">
        <v>0.16099492208814312</v>
      </c>
      <c r="F13" s="790">
        <v>0</v>
      </c>
      <c r="G13" s="791">
        <v>0</v>
      </c>
      <c r="H13" s="790">
        <v>0</v>
      </c>
      <c r="I13" s="791">
        <v>0</v>
      </c>
      <c r="J13" s="790">
        <v>190974.45613999997</v>
      </c>
      <c r="K13" s="791">
        <v>0.21697317369403396</v>
      </c>
      <c r="L13" s="790">
        <v>42750.462119999997</v>
      </c>
      <c r="M13" s="791">
        <v>7.0900138480885777E-2</v>
      </c>
      <c r="N13" s="790">
        <v>256277.18608999997</v>
      </c>
      <c r="O13" s="791">
        <v>6.226134308026661E-2</v>
      </c>
    </row>
    <row r="14" spans="1:15" ht="22.5">
      <c r="A14" s="78" t="s">
        <v>1005</v>
      </c>
      <c r="B14" s="790">
        <v>79.361279999999994</v>
      </c>
      <c r="C14" s="791">
        <v>8.9946124784423458E-5</v>
      </c>
      <c r="D14" s="790">
        <v>15.872260000000001</v>
      </c>
      <c r="E14" s="791">
        <v>1.1330803985324743E-4</v>
      </c>
      <c r="F14" s="790">
        <v>0</v>
      </c>
      <c r="G14" s="791">
        <v>0</v>
      </c>
      <c r="H14" s="790">
        <v>0</v>
      </c>
      <c r="I14" s="791">
        <v>0</v>
      </c>
      <c r="J14" s="790">
        <v>147.11023</v>
      </c>
      <c r="K14" s="791">
        <v>1.6713739696454512E-4</v>
      </c>
      <c r="L14" s="790">
        <v>0</v>
      </c>
      <c r="M14" s="791">
        <v>0</v>
      </c>
      <c r="N14" s="790">
        <v>242.34377000000001</v>
      </c>
      <c r="O14" s="791">
        <v>5.8876284844318363E-5</v>
      </c>
    </row>
    <row r="15" spans="1:15" ht="22.5">
      <c r="A15" s="78" t="s">
        <v>1006</v>
      </c>
      <c r="B15" s="790">
        <v>0</v>
      </c>
      <c r="C15" s="791">
        <v>0</v>
      </c>
      <c r="D15" s="790">
        <v>740.76715999999988</v>
      </c>
      <c r="E15" s="791">
        <v>5.2881489395496858E-3</v>
      </c>
      <c r="F15" s="790">
        <v>0</v>
      </c>
      <c r="G15" s="791">
        <v>0</v>
      </c>
      <c r="H15" s="790">
        <v>0</v>
      </c>
      <c r="I15" s="791">
        <v>0</v>
      </c>
      <c r="J15" s="790">
        <v>16380.221029999999</v>
      </c>
      <c r="K15" s="791">
        <v>1.8610177583558259E-2</v>
      </c>
      <c r="L15" s="790">
        <v>0</v>
      </c>
      <c r="M15" s="791">
        <v>0</v>
      </c>
      <c r="N15" s="790">
        <v>17120.98819</v>
      </c>
      <c r="O15" s="791">
        <v>4.1594639610114618E-3</v>
      </c>
    </row>
    <row r="16" spans="1:15" ht="22.5">
      <c r="A16" s="789" t="s">
        <v>1007</v>
      </c>
      <c r="B16" s="790">
        <v>0</v>
      </c>
      <c r="C16" s="791">
        <v>0</v>
      </c>
      <c r="D16" s="790">
        <v>0</v>
      </c>
      <c r="E16" s="791">
        <v>0</v>
      </c>
      <c r="F16" s="790">
        <v>0</v>
      </c>
      <c r="G16" s="791">
        <v>0</v>
      </c>
      <c r="H16" s="790">
        <v>0</v>
      </c>
      <c r="I16" s="791">
        <v>0</v>
      </c>
      <c r="J16" s="790">
        <v>0</v>
      </c>
      <c r="K16" s="791">
        <v>0</v>
      </c>
      <c r="L16" s="790">
        <v>0</v>
      </c>
      <c r="M16" s="791">
        <v>0</v>
      </c>
      <c r="N16" s="790">
        <v>0</v>
      </c>
      <c r="O16" s="791">
        <v>0</v>
      </c>
    </row>
    <row r="17" spans="1:15" ht="22.5">
      <c r="A17" s="789" t="s">
        <v>1008</v>
      </c>
      <c r="B17" s="790">
        <v>918</v>
      </c>
      <c r="C17" s="791">
        <v>1.0404386440352367E-3</v>
      </c>
      <c r="D17" s="790">
        <v>0</v>
      </c>
      <c r="E17" s="791">
        <v>0</v>
      </c>
      <c r="F17" s="790">
        <v>0</v>
      </c>
      <c r="G17" s="791">
        <v>0</v>
      </c>
      <c r="H17" s="790">
        <v>0</v>
      </c>
      <c r="I17" s="791">
        <v>0</v>
      </c>
      <c r="J17" s="790">
        <v>0</v>
      </c>
      <c r="K17" s="791">
        <v>0</v>
      </c>
      <c r="L17" s="790">
        <v>8816.1668200000004</v>
      </c>
      <c r="M17" s="791">
        <v>1.4621302727770149E-2</v>
      </c>
      <c r="N17" s="790">
        <v>9734.1668200000004</v>
      </c>
      <c r="O17" s="791">
        <v>2.3648702767000477E-3</v>
      </c>
    </row>
    <row r="18" spans="1:15" ht="22.5">
      <c r="A18" s="78" t="s">
        <v>1009</v>
      </c>
      <c r="B18" s="790">
        <v>0</v>
      </c>
      <c r="C18" s="791">
        <v>0</v>
      </c>
      <c r="D18" s="790">
        <v>0</v>
      </c>
      <c r="E18" s="791">
        <v>0</v>
      </c>
      <c r="F18" s="790">
        <v>0</v>
      </c>
      <c r="G18" s="791">
        <v>0</v>
      </c>
      <c r="H18" s="790">
        <v>0</v>
      </c>
      <c r="I18" s="791">
        <v>0</v>
      </c>
      <c r="J18" s="790">
        <v>11411.355</v>
      </c>
      <c r="K18" s="791">
        <v>1.2964864309833155E-2</v>
      </c>
      <c r="L18" s="790">
        <v>8358.4480000000003</v>
      </c>
      <c r="M18" s="791">
        <v>1.3862192156468852E-2</v>
      </c>
      <c r="N18" s="790">
        <v>19769.803</v>
      </c>
      <c r="O18" s="791">
        <v>4.8029811236495155E-3</v>
      </c>
    </row>
    <row r="19" spans="1:15" ht="22.5">
      <c r="A19" s="112" t="s">
        <v>1010</v>
      </c>
      <c r="B19" s="790">
        <v>26593.339069999998</v>
      </c>
      <c r="C19" s="791">
        <v>3.0140237083180914E-2</v>
      </c>
      <c r="D19" s="790">
        <v>4676.1693600000008</v>
      </c>
      <c r="E19" s="791">
        <v>3.3381987455057729E-2</v>
      </c>
      <c r="F19" s="790">
        <v>0</v>
      </c>
      <c r="G19" s="791">
        <v>0</v>
      </c>
      <c r="H19" s="790">
        <v>736069.09634000016</v>
      </c>
      <c r="I19" s="791">
        <v>0.48253841767926303</v>
      </c>
      <c r="J19" s="790">
        <v>44259.009050000001</v>
      </c>
      <c r="K19" s="791">
        <v>5.0284304258427476E-2</v>
      </c>
      <c r="L19" s="790">
        <v>43885.319940000009</v>
      </c>
      <c r="M19" s="791">
        <v>7.278226027803178E-2</v>
      </c>
      <c r="N19" s="790">
        <v>855482.93376000016</v>
      </c>
      <c r="O19" s="791">
        <v>0.20783557542043232</v>
      </c>
    </row>
    <row r="20" spans="1:15" ht="22.5">
      <c r="A20" s="78" t="s">
        <v>1011</v>
      </c>
      <c r="B20" s="790">
        <v>607860.03975999972</v>
      </c>
      <c r="C20" s="791">
        <v>0.68893363347614278</v>
      </c>
      <c r="D20" s="790">
        <v>101802.46921</v>
      </c>
      <c r="E20" s="791">
        <v>0.72674201647438197</v>
      </c>
      <c r="F20" s="790">
        <v>84557.893349999998</v>
      </c>
      <c r="G20" s="791">
        <v>0.99247835378834381</v>
      </c>
      <c r="H20" s="790">
        <v>794288.7962499999</v>
      </c>
      <c r="I20" s="791">
        <v>0.52070500015368359</v>
      </c>
      <c r="J20" s="790">
        <v>615496.08030000003</v>
      </c>
      <c r="K20" s="791">
        <v>0.69928796048529485</v>
      </c>
      <c r="L20" s="790">
        <v>487494.80522999988</v>
      </c>
      <c r="M20" s="791">
        <v>0.8084929959938274</v>
      </c>
      <c r="N20" s="790">
        <v>2691500.0840999996</v>
      </c>
      <c r="O20" s="791">
        <v>0.65388735022971045</v>
      </c>
    </row>
    <row r="21" spans="1:15" ht="18" customHeight="1">
      <c r="A21" s="78" t="s">
        <v>1012</v>
      </c>
      <c r="B21" s="790">
        <v>594050.46973999974</v>
      </c>
      <c r="C21" s="791">
        <v>0.67328220612721201</v>
      </c>
      <c r="D21" s="790">
        <v>26461.845889999997</v>
      </c>
      <c r="E21" s="791">
        <v>0.18890440861569879</v>
      </c>
      <c r="F21" s="790">
        <v>0</v>
      </c>
      <c r="G21" s="791">
        <v>0</v>
      </c>
      <c r="H21" s="790">
        <v>0</v>
      </c>
      <c r="I21" s="791">
        <v>0</v>
      </c>
      <c r="J21" s="790">
        <v>0</v>
      </c>
      <c r="K21" s="791">
        <v>0</v>
      </c>
      <c r="L21" s="790">
        <v>127.89041999999998</v>
      </c>
      <c r="M21" s="791">
        <v>2.1210176542481413E-4</v>
      </c>
      <c r="N21" s="790">
        <v>620640.20604999969</v>
      </c>
      <c r="O21" s="791">
        <v>0.15078163369842856</v>
      </c>
    </row>
    <row r="22" spans="1:15" ht="22.5">
      <c r="A22" s="78" t="s">
        <v>1013</v>
      </c>
      <c r="B22" s="790">
        <v>1174.47802</v>
      </c>
      <c r="C22" s="791">
        <v>1.3311245300413829E-3</v>
      </c>
      <c r="D22" s="790">
        <v>33055.734449999996</v>
      </c>
      <c r="E22" s="791">
        <v>0.23597650721692837</v>
      </c>
      <c r="F22" s="790">
        <v>0</v>
      </c>
      <c r="G22" s="791">
        <v>0</v>
      </c>
      <c r="H22" s="790">
        <v>18796.480739999999</v>
      </c>
      <c r="I22" s="791">
        <v>1.2322245451300373E-2</v>
      </c>
      <c r="J22" s="790">
        <v>542580.04084000003</v>
      </c>
      <c r="K22" s="791">
        <v>0.61644533946357227</v>
      </c>
      <c r="L22" s="790">
        <v>409373.1392199999</v>
      </c>
      <c r="M22" s="791">
        <v>0.67893095937960179</v>
      </c>
      <c r="N22" s="790">
        <v>1004979.87327</v>
      </c>
      <c r="O22" s="791">
        <v>0.24415515728525428</v>
      </c>
    </row>
    <row r="23" spans="1:15" ht="18" customHeight="1">
      <c r="A23" s="78" t="s">
        <v>1005</v>
      </c>
      <c r="B23" s="790">
        <v>0</v>
      </c>
      <c r="C23" s="791">
        <v>0</v>
      </c>
      <c r="D23" s="790">
        <v>0</v>
      </c>
      <c r="E23" s="791">
        <v>0</v>
      </c>
      <c r="F23" s="790">
        <v>0</v>
      </c>
      <c r="G23" s="791">
        <v>0</v>
      </c>
      <c r="H23" s="790">
        <v>0</v>
      </c>
      <c r="I23" s="791">
        <v>0</v>
      </c>
      <c r="J23" s="790">
        <v>0</v>
      </c>
      <c r="K23" s="791">
        <v>0</v>
      </c>
      <c r="L23" s="790">
        <v>0</v>
      </c>
      <c r="M23" s="791">
        <v>0</v>
      </c>
      <c r="N23" s="790">
        <v>0</v>
      </c>
      <c r="O23" s="791">
        <v>0</v>
      </c>
    </row>
    <row r="24" spans="1:15" ht="22.5">
      <c r="A24" s="78" t="s">
        <v>1014</v>
      </c>
      <c r="B24" s="790">
        <v>0</v>
      </c>
      <c r="C24" s="791">
        <v>0</v>
      </c>
      <c r="D24" s="790">
        <v>2394.6856499999999</v>
      </c>
      <c r="E24" s="791">
        <v>1.7095053701627852E-2</v>
      </c>
      <c r="F24" s="790">
        <v>0</v>
      </c>
      <c r="G24" s="791">
        <v>0</v>
      </c>
      <c r="H24" s="790">
        <v>0</v>
      </c>
      <c r="I24" s="791">
        <v>0</v>
      </c>
      <c r="J24" s="790">
        <v>4644.558970000001</v>
      </c>
      <c r="K24" s="791">
        <v>5.2768559759177117E-3</v>
      </c>
      <c r="L24" s="790">
        <v>5717.9908700000005</v>
      </c>
      <c r="M24" s="791">
        <v>9.4830868348854368E-3</v>
      </c>
      <c r="N24" s="790">
        <v>12757.235490000003</v>
      </c>
      <c r="O24" s="791">
        <v>3.0993106632585914E-3</v>
      </c>
    </row>
    <row r="25" spans="1:15" ht="22.5">
      <c r="A25" s="789" t="s">
        <v>1007</v>
      </c>
      <c r="B25" s="790">
        <v>12.94346</v>
      </c>
      <c r="C25" s="791">
        <v>1.4669799533250897E-5</v>
      </c>
      <c r="D25" s="790">
        <v>0</v>
      </c>
      <c r="E25" s="791">
        <v>0</v>
      </c>
      <c r="F25" s="790">
        <v>0</v>
      </c>
      <c r="G25" s="791">
        <v>0</v>
      </c>
      <c r="H25" s="790">
        <v>0</v>
      </c>
      <c r="I25" s="791">
        <v>0</v>
      </c>
      <c r="J25" s="790">
        <v>0</v>
      </c>
      <c r="K25" s="791">
        <v>0</v>
      </c>
      <c r="L25" s="790">
        <v>0</v>
      </c>
      <c r="M25" s="791">
        <v>0</v>
      </c>
      <c r="N25" s="790">
        <v>12.94346</v>
      </c>
      <c r="O25" s="791">
        <v>3.1445530365028198E-6</v>
      </c>
    </row>
    <row r="26" spans="1:15" ht="22.5">
      <c r="A26" s="789" t="s">
        <v>1015</v>
      </c>
      <c r="B26" s="790">
        <v>12622.148539999998</v>
      </c>
      <c r="C26" s="791">
        <v>1.4305633019356143E-2</v>
      </c>
      <c r="D26" s="790">
        <v>39760.556010000008</v>
      </c>
      <c r="E26" s="791">
        <v>0.28384052837896795</v>
      </c>
      <c r="F26" s="790">
        <v>84557.893349999998</v>
      </c>
      <c r="G26" s="791">
        <v>0.99247835378834381</v>
      </c>
      <c r="H26" s="790">
        <v>0</v>
      </c>
      <c r="I26" s="791">
        <v>0</v>
      </c>
      <c r="J26" s="790">
        <v>3578.8335999999999</v>
      </c>
      <c r="K26" s="791">
        <v>4.0660457948658779E-3</v>
      </c>
      <c r="L26" s="790">
        <v>69722.45796</v>
      </c>
      <c r="M26" s="791">
        <v>0.11563224534780156</v>
      </c>
      <c r="N26" s="790">
        <v>210241.88946000001</v>
      </c>
      <c r="O26" s="791">
        <v>5.107728319178436E-2</v>
      </c>
    </row>
    <row r="27" spans="1:15" ht="22.5">
      <c r="A27" s="78" t="s">
        <v>1009</v>
      </c>
      <c r="B27" s="790">
        <v>0</v>
      </c>
      <c r="C27" s="791">
        <v>0</v>
      </c>
      <c r="D27" s="790">
        <v>129.64721</v>
      </c>
      <c r="E27" s="791">
        <v>9.2551856115904974E-4</v>
      </c>
      <c r="F27" s="790">
        <v>0</v>
      </c>
      <c r="G27" s="791">
        <v>0</v>
      </c>
      <c r="H27" s="790">
        <v>775492.31550999987</v>
      </c>
      <c r="I27" s="791">
        <v>0.50838275470238314</v>
      </c>
      <c r="J27" s="790">
        <v>64692.646889999989</v>
      </c>
      <c r="K27" s="791">
        <v>7.3499719250939066E-2</v>
      </c>
      <c r="L27" s="790">
        <v>2553.3267600000004</v>
      </c>
      <c r="M27" s="791">
        <v>4.2346026661138564E-3</v>
      </c>
      <c r="N27" s="790">
        <v>842867.93636999978</v>
      </c>
      <c r="O27" s="791">
        <v>0.20477082083794815</v>
      </c>
    </row>
    <row r="28" spans="1:15" ht="22.5">
      <c r="A28" s="78" t="s">
        <v>1010</v>
      </c>
      <c r="B28" s="790">
        <v>0</v>
      </c>
      <c r="C28" s="791">
        <v>0</v>
      </c>
      <c r="D28" s="790">
        <v>0</v>
      </c>
      <c r="E28" s="791">
        <v>0</v>
      </c>
      <c r="F28" s="790">
        <v>0</v>
      </c>
      <c r="G28" s="791">
        <v>0</v>
      </c>
      <c r="H28" s="790">
        <v>0</v>
      </c>
      <c r="I28" s="791">
        <v>0</v>
      </c>
      <c r="J28" s="790">
        <v>0</v>
      </c>
      <c r="K28" s="791">
        <v>0</v>
      </c>
      <c r="L28" s="790">
        <v>0</v>
      </c>
      <c r="M28" s="791">
        <v>0</v>
      </c>
      <c r="N28" s="790">
        <v>0</v>
      </c>
      <c r="O28" s="791">
        <v>0</v>
      </c>
    </row>
    <row r="29" spans="1:15" ht="22.5">
      <c r="A29" s="78" t="s">
        <v>1016</v>
      </c>
      <c r="B29" s="790">
        <v>7.62E-3</v>
      </c>
      <c r="C29" s="791">
        <v>8.6363207707500036E-9</v>
      </c>
      <c r="D29" s="790">
        <v>0</v>
      </c>
      <c r="E29" s="791">
        <v>0</v>
      </c>
      <c r="F29" s="790">
        <v>0</v>
      </c>
      <c r="G29" s="791">
        <v>0</v>
      </c>
      <c r="H29" s="790">
        <v>0</v>
      </c>
      <c r="I29" s="791">
        <v>0</v>
      </c>
      <c r="J29" s="790">
        <v>124.34291</v>
      </c>
      <c r="K29" s="791">
        <v>1.4127059898143526E-4</v>
      </c>
      <c r="L29" s="790">
        <v>0</v>
      </c>
      <c r="M29" s="791">
        <v>0</v>
      </c>
      <c r="N29" s="790">
        <v>124.35053000000001</v>
      </c>
      <c r="O29" s="791">
        <v>3.0210379350052846E-5</v>
      </c>
    </row>
    <row r="30" spans="1:15" ht="21.75">
      <c r="A30" s="112" t="s">
        <v>1017</v>
      </c>
      <c r="B30" s="855">
        <v>888564.8224200001</v>
      </c>
      <c r="C30" s="856">
        <v>1.0070775370109757</v>
      </c>
      <c r="D30" s="855">
        <v>140674.89453999998</v>
      </c>
      <c r="E30" s="856">
        <v>1.0042424051073822</v>
      </c>
      <c r="F30" s="855">
        <v>85559.151239999992</v>
      </c>
      <c r="G30" s="856">
        <v>1.0042303824046621</v>
      </c>
      <c r="H30" s="855">
        <v>1537375.4682800001</v>
      </c>
      <c r="I30" s="856">
        <v>1.0078438689131981</v>
      </c>
      <c r="J30" s="855">
        <v>892881.4613000002</v>
      </c>
      <c r="K30" s="856">
        <v>1.0144357957946315</v>
      </c>
      <c r="L30" s="855">
        <v>604014.41746999952</v>
      </c>
      <c r="M30" s="856">
        <v>1.0017366765034286</v>
      </c>
      <c r="N30" s="855">
        <v>4149070.2162700007</v>
      </c>
      <c r="O30" s="856">
        <v>1.0079971929634921</v>
      </c>
    </row>
    <row r="31" spans="1:15" ht="22.5">
      <c r="A31" s="78" t="s">
        <v>1018</v>
      </c>
      <c r="B31" s="790">
        <v>6244.6536499999984</v>
      </c>
      <c r="C31" s="791">
        <v>7.0775370109756961E-3</v>
      </c>
      <c r="D31" s="790">
        <v>594.27872000000002</v>
      </c>
      <c r="E31" s="791">
        <v>4.2424051073821165E-3</v>
      </c>
      <c r="F31" s="790">
        <v>360.42320000000001</v>
      </c>
      <c r="G31" s="791">
        <v>4.2303824046620126E-3</v>
      </c>
      <c r="H31" s="790">
        <v>11965.11882</v>
      </c>
      <c r="I31" s="791">
        <v>7.8438689131981355E-3</v>
      </c>
      <c r="J31" s="790">
        <v>12706.032750000002</v>
      </c>
      <c r="K31" s="791">
        <v>1.4435795794631421E-2</v>
      </c>
      <c r="L31" s="790">
        <v>1047.1590699999999</v>
      </c>
      <c r="M31" s="791">
        <v>1.7366765034285332E-3</v>
      </c>
      <c r="N31" s="790">
        <v>32917.666210000003</v>
      </c>
      <c r="O31" s="791">
        <v>7.9971929634921248E-3</v>
      </c>
    </row>
    <row r="32" spans="1:15" ht="26.25" customHeight="1">
      <c r="A32" s="533" t="s">
        <v>1019</v>
      </c>
      <c r="B32" s="534">
        <v>882320.16877000011</v>
      </c>
      <c r="C32" s="535">
        <v>1</v>
      </c>
      <c r="D32" s="534">
        <v>140080.61581999998</v>
      </c>
      <c r="E32" s="535">
        <v>1</v>
      </c>
      <c r="F32" s="534">
        <v>85198.728039999987</v>
      </c>
      <c r="G32" s="535">
        <v>1</v>
      </c>
      <c r="H32" s="534">
        <v>1525410.3494600002</v>
      </c>
      <c r="I32" s="535">
        <v>1</v>
      </c>
      <c r="J32" s="534">
        <v>880175.42855000019</v>
      </c>
      <c r="K32" s="535">
        <v>1</v>
      </c>
      <c r="L32" s="534">
        <v>602967.25839999947</v>
      </c>
      <c r="M32" s="535">
        <v>1</v>
      </c>
      <c r="N32" s="534">
        <v>4116152.5500600007</v>
      </c>
      <c r="O32" s="535">
        <v>1</v>
      </c>
    </row>
    <row r="33" spans="1:15" ht="22.5">
      <c r="A33" s="78" t="s">
        <v>1020</v>
      </c>
      <c r="B33" s="790">
        <v>-181.60917000000001</v>
      </c>
      <c r="C33" s="791">
        <v>-2.0583137100126881E-4</v>
      </c>
      <c r="D33" s="790">
        <v>-72.696190000000001</v>
      </c>
      <c r="E33" s="791">
        <v>-5.1895966886248378E-4</v>
      </c>
      <c r="F33" s="790">
        <v>0</v>
      </c>
      <c r="G33" s="791">
        <v>0</v>
      </c>
      <c r="H33" s="790">
        <v>0</v>
      </c>
      <c r="I33" s="791">
        <v>0</v>
      </c>
      <c r="J33" s="790">
        <v>-21.453509999999998</v>
      </c>
      <c r="K33" s="791">
        <v>-2.4374129638386385E-5</v>
      </c>
      <c r="L33" s="790">
        <v>585.80530999999996</v>
      </c>
      <c r="M33" s="791">
        <v>9.7153751192802825E-4</v>
      </c>
      <c r="N33" s="790">
        <v>310.04643999999996</v>
      </c>
      <c r="O33" s="791">
        <v>7.5324331697930013E-5</v>
      </c>
    </row>
    <row r="34" spans="1:15" ht="33">
      <c r="A34" s="78" t="s">
        <v>1021</v>
      </c>
      <c r="B34" s="790">
        <v>167.65789999999998</v>
      </c>
      <c r="C34" s="791">
        <v>1.900193443766833E-4</v>
      </c>
      <c r="D34" s="790">
        <v>0</v>
      </c>
      <c r="E34" s="791">
        <v>0</v>
      </c>
      <c r="F34" s="790">
        <v>0</v>
      </c>
      <c r="G34" s="791">
        <v>0</v>
      </c>
      <c r="H34" s="790">
        <v>0</v>
      </c>
      <c r="I34" s="791">
        <v>0</v>
      </c>
      <c r="J34" s="790">
        <v>0</v>
      </c>
      <c r="K34" s="791">
        <v>0</v>
      </c>
      <c r="L34" s="790">
        <v>0</v>
      </c>
      <c r="M34" s="791">
        <v>0</v>
      </c>
      <c r="N34" s="790">
        <v>167.65789999999998</v>
      </c>
      <c r="O34" s="791">
        <v>4.0731702229441439E-5</v>
      </c>
    </row>
    <row r="35" spans="1:15" ht="12.75" customHeight="1">
      <c r="A35" s="21" t="s">
        <v>373</v>
      </c>
      <c r="B35" s="75"/>
      <c r="D35" s="75"/>
      <c r="J35" s="75"/>
    </row>
    <row r="36" spans="1:15" ht="12.75" customHeight="1">
      <c r="A36" s="39" t="s">
        <v>423</v>
      </c>
    </row>
    <row r="37" spans="1:15" ht="12.75" customHeight="1">
      <c r="A37" s="252"/>
      <c r="C37" s="116"/>
      <c r="D37" s="116"/>
      <c r="E37" s="116"/>
      <c r="F37" s="116"/>
      <c r="G37" s="116"/>
      <c r="H37" s="116"/>
      <c r="I37" s="116"/>
      <c r="L37" s="116"/>
    </row>
    <row r="38" spans="1:15" ht="12.75" customHeight="1">
      <c r="A38" s="857"/>
    </row>
    <row r="39" spans="1:15" ht="12.75" customHeight="1">
      <c r="L39" s="116"/>
    </row>
    <row r="40" spans="1:15" ht="12.75" customHeight="1"/>
    <row r="41" spans="1:15" ht="12.75" customHeight="1">
      <c r="A41" s="125" t="s">
        <v>673</v>
      </c>
      <c r="H41" s="121" t="str">
        <f>O1</f>
        <v>Ožujak 2026.</v>
      </c>
      <c r="I41" s="1014"/>
    </row>
    <row r="42" spans="1:15">
      <c r="A42" s="494" t="s">
        <v>674</v>
      </c>
      <c r="H42" s="488" t="str">
        <f>O2</f>
        <v>March 2026</v>
      </c>
      <c r="I42" s="500"/>
    </row>
    <row r="43" spans="1:15" ht="12.75" customHeight="1">
      <c r="H43"/>
      <c r="I43" s="178"/>
    </row>
    <row r="44" spans="1:15">
      <c r="H44" s="13" t="s">
        <v>1250</v>
      </c>
      <c r="I44" s="26"/>
    </row>
    <row r="45" spans="1:15" ht="22.5">
      <c r="A45" s="1254" t="s">
        <v>424</v>
      </c>
      <c r="B45" s="536" t="s">
        <v>394</v>
      </c>
      <c r="C45" s="536" t="s">
        <v>395</v>
      </c>
      <c r="D45" s="536" t="s">
        <v>396</v>
      </c>
      <c r="E45" s="536" t="s">
        <v>1334</v>
      </c>
      <c r="F45" s="1013" t="s">
        <v>397</v>
      </c>
      <c r="G45" s="1013" t="s">
        <v>426</v>
      </c>
      <c r="H45" s="1013" t="s">
        <v>399</v>
      </c>
      <c r="I45" s="1015"/>
    </row>
    <row r="46" spans="1:15" ht="22.5">
      <c r="A46" s="1254"/>
      <c r="B46" s="537" t="s">
        <v>425</v>
      </c>
      <c r="C46" s="537" t="s">
        <v>425</v>
      </c>
      <c r="D46" s="537" t="s">
        <v>425</v>
      </c>
      <c r="E46" s="537" t="s">
        <v>425</v>
      </c>
      <c r="F46" s="537" t="s">
        <v>425</v>
      </c>
      <c r="G46" s="537" t="s">
        <v>425</v>
      </c>
      <c r="H46" s="537" t="s">
        <v>425</v>
      </c>
      <c r="I46" s="1016"/>
    </row>
    <row r="47" spans="1:15" ht="22.5">
      <c r="A47" s="78" t="s">
        <v>427</v>
      </c>
      <c r="B47" s="400">
        <v>37696.150079999999</v>
      </c>
      <c r="C47" s="400">
        <v>2199.6739000000002</v>
      </c>
      <c r="D47" s="400">
        <v>1069.5397800000003</v>
      </c>
      <c r="E47" s="400">
        <v>168136.93283999996</v>
      </c>
      <c r="F47" s="400">
        <v>27643.002889999996</v>
      </c>
      <c r="G47" s="400">
        <v>10006.672909999999</v>
      </c>
      <c r="H47" s="1025">
        <f>SUM(B47:G47)</f>
        <v>246751.97239999997</v>
      </c>
      <c r="I47" s="1017"/>
    </row>
    <row r="48" spans="1:15" ht="22.5">
      <c r="A48" s="401" t="s">
        <v>428</v>
      </c>
      <c r="B48" s="400">
        <v>85271.709970000011</v>
      </c>
      <c r="C48" s="400">
        <v>5749.2358599999998</v>
      </c>
      <c r="D48" s="400">
        <v>3598.7360600000002</v>
      </c>
      <c r="E48" s="400">
        <v>99689.515330000009</v>
      </c>
      <c r="F48" s="400">
        <v>53188.071680000023</v>
      </c>
      <c r="G48" s="400">
        <v>17152.471459999997</v>
      </c>
      <c r="H48" s="1025">
        <f>SUM(B48:G48)</f>
        <v>264649.74036000005</v>
      </c>
      <c r="I48" s="1017"/>
    </row>
    <row r="49" spans="1:15" ht="21.75">
      <c r="A49" s="533" t="s">
        <v>429</v>
      </c>
      <c r="B49" s="538">
        <f>B47-B48</f>
        <v>-47575.559890000011</v>
      </c>
      <c r="C49" s="538">
        <f t="shared" ref="C49:D49" si="0">C47-C48</f>
        <v>-3549.5619599999995</v>
      </c>
      <c r="D49" s="538">
        <f t="shared" si="0"/>
        <v>-2529.1962800000001</v>
      </c>
      <c r="E49" s="538">
        <f>E47-E48</f>
        <v>68447.417509999956</v>
      </c>
      <c r="F49" s="538">
        <f>F47-F48</f>
        <v>-25545.068790000027</v>
      </c>
      <c r="G49" s="538">
        <f>G47-G48</f>
        <v>-7145.7985499999977</v>
      </c>
      <c r="H49" s="538">
        <f>H47-H48</f>
        <v>-17897.767960000085</v>
      </c>
      <c r="I49" s="1018"/>
    </row>
    <row r="50" spans="1:15" ht="12.75" customHeight="1">
      <c r="A50" s="21" t="s">
        <v>373</v>
      </c>
    </row>
    <row r="51" spans="1:15" ht="12.75" customHeight="1">
      <c r="A51" s="39" t="s">
        <v>423</v>
      </c>
    </row>
    <row r="52" spans="1:15" ht="12.75" customHeight="1"/>
    <row r="53" spans="1:15" ht="12.75" customHeight="1">
      <c r="A53" s="570" t="s">
        <v>81</v>
      </c>
    </row>
    <row r="54" spans="1:15" ht="12.75" customHeight="1"/>
    <row r="55" spans="1:15" ht="12.75" customHeight="1">
      <c r="B55" s="994"/>
      <c r="C55" s="994"/>
      <c r="D55" s="994"/>
      <c r="E55" s="994"/>
      <c r="F55" s="994"/>
      <c r="G55" s="994"/>
    </row>
    <row r="56" spans="1:15" ht="12.75" customHeight="1">
      <c r="B56" s="994"/>
      <c r="C56" s="994"/>
      <c r="D56" s="994"/>
      <c r="E56" s="994"/>
      <c r="F56" s="994"/>
      <c r="G56" s="994"/>
      <c r="O56" s="34" t="s">
        <v>1573</v>
      </c>
    </row>
    <row r="57" spans="1:15" ht="12.75" customHeight="1">
      <c r="B57" s="994"/>
      <c r="C57" s="994"/>
      <c r="D57" s="994"/>
      <c r="E57" s="994"/>
      <c r="F57" s="994"/>
      <c r="G57" s="994"/>
    </row>
    <row r="58" spans="1:15" ht="12.75" customHeight="1">
      <c r="B58" s="994"/>
      <c r="C58" s="994"/>
      <c r="D58" s="994"/>
      <c r="E58" s="994"/>
      <c r="F58" s="994"/>
      <c r="G58" s="99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1" width="10.140625" bestFit="1" customWidth="1"/>
  </cols>
  <sheetData>
    <row r="1" spans="1:13" ht="12.75" customHeight="1">
      <c r="A1" s="123" t="s">
        <v>675</v>
      </c>
      <c r="F1" s="251" t="s">
        <v>202</v>
      </c>
      <c r="G1" s="141" t="s">
        <v>1654</v>
      </c>
    </row>
    <row r="2" spans="1:13">
      <c r="A2" s="490" t="s">
        <v>676</v>
      </c>
      <c r="F2" s="491" t="s">
        <v>203</v>
      </c>
      <c r="G2" s="492" t="s">
        <v>1655</v>
      </c>
    </row>
    <row r="3" spans="1:13" ht="12.75" customHeight="1"/>
    <row r="4" spans="1:13" ht="12.75" customHeight="1">
      <c r="C4" s="167"/>
      <c r="G4" s="140" t="s">
        <v>1251</v>
      </c>
    </row>
    <row r="5" spans="1:13" ht="22.5" customHeight="1">
      <c r="A5" s="522" t="s">
        <v>378</v>
      </c>
      <c r="B5" s="522" t="s">
        <v>379</v>
      </c>
      <c r="C5" s="522" t="s">
        <v>369</v>
      </c>
      <c r="D5" s="522" t="s">
        <v>380</v>
      </c>
      <c r="E5" s="522"/>
      <c r="F5" s="522" t="s">
        <v>381</v>
      </c>
      <c r="G5" s="522" t="s">
        <v>382</v>
      </c>
    </row>
    <row r="6" spans="1:13" ht="12.75" customHeight="1">
      <c r="A6" s="98" t="s">
        <v>78</v>
      </c>
      <c r="B6" s="170">
        <v>47572962490</v>
      </c>
      <c r="C6" s="257" t="s">
        <v>146</v>
      </c>
      <c r="D6" s="98" t="s">
        <v>77</v>
      </c>
      <c r="E6" s="98"/>
      <c r="F6" s="100">
        <v>1840766.53</v>
      </c>
      <c r="G6" s="101">
        <v>28.0747</v>
      </c>
      <c r="J6" s="116"/>
      <c r="K6" s="116"/>
      <c r="L6" s="174"/>
      <c r="M6" s="116"/>
    </row>
    <row r="7" spans="1:13" ht="12.75" customHeight="1">
      <c r="A7" s="98" t="s">
        <v>915</v>
      </c>
      <c r="B7" s="170">
        <v>97433886648</v>
      </c>
      <c r="C7" s="257" t="s">
        <v>148</v>
      </c>
      <c r="D7" s="98" t="s">
        <v>102</v>
      </c>
      <c r="E7" s="98"/>
      <c r="F7" s="100">
        <v>6217457.6699999999</v>
      </c>
      <c r="G7" s="101">
        <v>101.6583</v>
      </c>
      <c r="J7" s="116"/>
      <c r="K7" s="116"/>
      <c r="L7" s="174"/>
      <c r="M7" s="116"/>
    </row>
    <row r="8" spans="1:13" ht="12.75" customHeight="1">
      <c r="A8" s="98" t="s">
        <v>779</v>
      </c>
      <c r="B8" s="170" t="s">
        <v>781</v>
      </c>
      <c r="C8" s="257" t="s">
        <v>782</v>
      </c>
      <c r="D8" s="117" t="s">
        <v>780</v>
      </c>
      <c r="E8" s="98"/>
      <c r="F8" s="100">
        <v>58886089.689999998</v>
      </c>
      <c r="G8" s="101">
        <v>35.444800000000001</v>
      </c>
      <c r="J8" s="116"/>
      <c r="K8" s="116"/>
      <c r="L8" s="174"/>
      <c r="M8" s="116"/>
    </row>
    <row r="9" spans="1:13" ht="12.75" customHeight="1">
      <c r="A9" s="98" t="s">
        <v>795</v>
      </c>
      <c r="B9" s="170">
        <v>75398635234</v>
      </c>
      <c r="C9" s="257" t="s">
        <v>783</v>
      </c>
      <c r="D9" s="117" t="s">
        <v>163</v>
      </c>
      <c r="E9" s="98"/>
      <c r="F9" s="100">
        <v>8185089.4100000001</v>
      </c>
      <c r="G9" s="101">
        <v>949.33550000000002</v>
      </c>
      <c r="J9" s="116"/>
      <c r="K9" s="116"/>
      <c r="L9" s="174"/>
      <c r="M9" s="116"/>
    </row>
    <row r="10" spans="1:13" ht="12.75" customHeight="1">
      <c r="A10" s="98" t="s">
        <v>1253</v>
      </c>
      <c r="B10" s="170" t="s">
        <v>1272</v>
      </c>
      <c r="C10" s="257" t="s">
        <v>1273</v>
      </c>
      <c r="D10" s="117" t="s">
        <v>163</v>
      </c>
      <c r="E10" s="117"/>
      <c r="F10" s="102">
        <v>16361879.26</v>
      </c>
      <c r="G10" s="101">
        <v>110.80800000000001</v>
      </c>
      <c r="J10" s="116"/>
      <c r="K10" s="116"/>
      <c r="L10" s="174"/>
      <c r="M10" s="116"/>
    </row>
    <row r="11" spans="1:13" s="242" customFormat="1" ht="12.75" customHeight="1">
      <c r="A11" s="98" t="s">
        <v>136</v>
      </c>
      <c r="B11" s="170">
        <v>57255663752</v>
      </c>
      <c r="C11" s="257" t="s">
        <v>147</v>
      </c>
      <c r="D11" s="117" t="s">
        <v>163</v>
      </c>
      <c r="E11" s="117"/>
      <c r="F11" s="102">
        <v>1542855.07</v>
      </c>
      <c r="G11" s="101">
        <v>28.8584</v>
      </c>
      <c r="J11" s="116"/>
      <c r="K11" s="116"/>
      <c r="L11" s="174"/>
      <c r="M11" s="116"/>
    </row>
    <row r="12" spans="1:13" ht="18.75" customHeight="1">
      <c r="A12" s="528" t="s">
        <v>383</v>
      </c>
      <c r="B12" s="540"/>
      <c r="C12" s="541"/>
      <c r="D12" s="529"/>
      <c r="E12" s="529"/>
      <c r="F12" s="530">
        <f>SUM(F6:F11)</f>
        <v>93034137.629999995</v>
      </c>
      <c r="G12" s="542"/>
      <c r="J12" s="116"/>
      <c r="K12" s="116"/>
      <c r="L12" s="116"/>
      <c r="M12" s="116"/>
    </row>
    <row r="13" spans="1:13" s="994" customFormat="1" ht="18.75" customHeight="1">
      <c r="A13" s="1020" t="s">
        <v>1620</v>
      </c>
    </row>
    <row r="14" spans="1:13" ht="12.75" customHeight="1">
      <c r="A14" s="21" t="s">
        <v>365</v>
      </c>
    </row>
    <row r="15" spans="1:13" ht="12.75" customHeight="1">
      <c r="A15" s="45" t="s">
        <v>384</v>
      </c>
      <c r="J15" s="116"/>
      <c r="K15" s="116"/>
      <c r="L15" s="174"/>
    </row>
    <row r="16" spans="1:13" s="994" customFormat="1" ht="12.75" customHeight="1">
      <c r="A16" s="1020"/>
    </row>
    <row r="17" spans="1:7" ht="12.75" customHeight="1">
      <c r="A17" s="123" t="s">
        <v>677</v>
      </c>
      <c r="G17" s="141" t="s">
        <v>1601</v>
      </c>
    </row>
    <row r="18" spans="1:7" ht="12.75" customHeight="1">
      <c r="A18" s="490" t="s">
        <v>678</v>
      </c>
      <c r="G18" s="492" t="s">
        <v>1602</v>
      </c>
    </row>
    <row r="19" spans="1:7" ht="12.75" customHeight="1">
      <c r="A19" s="52"/>
    </row>
    <row r="20" spans="1:7" ht="12.75" customHeight="1">
      <c r="A20" s="52"/>
      <c r="G20" s="902" t="s">
        <v>1251</v>
      </c>
    </row>
    <row r="21" spans="1:7" ht="21.75">
      <c r="A21" s="522" t="s">
        <v>385</v>
      </c>
      <c r="B21" s="522" t="s">
        <v>379</v>
      </c>
      <c r="C21" s="522" t="s">
        <v>369</v>
      </c>
      <c r="D21" s="522" t="s">
        <v>380</v>
      </c>
      <c r="E21" s="522" t="s">
        <v>386</v>
      </c>
      <c r="F21" s="522" t="s">
        <v>381</v>
      </c>
      <c r="G21" s="522" t="s">
        <v>382</v>
      </c>
    </row>
    <row r="22" spans="1:7">
      <c r="A22" s="98" t="s">
        <v>185</v>
      </c>
      <c r="B22" s="170" t="s">
        <v>190</v>
      </c>
      <c r="C22" s="257" t="s">
        <v>191</v>
      </c>
      <c r="D22" s="98" t="s">
        <v>77</v>
      </c>
      <c r="E22" s="99"/>
      <c r="F22" s="102">
        <v>571120.14</v>
      </c>
      <c r="G22" s="1113">
        <v>17.9803</v>
      </c>
    </row>
    <row r="23" spans="1:7" s="994" customFormat="1">
      <c r="A23" s="117" t="s">
        <v>1463</v>
      </c>
      <c r="B23" s="170" t="s">
        <v>1466</v>
      </c>
      <c r="C23" s="257" t="s">
        <v>1467</v>
      </c>
      <c r="D23" s="98" t="s">
        <v>77</v>
      </c>
      <c r="E23" s="99"/>
      <c r="F23" s="102">
        <v>2342317.33</v>
      </c>
      <c r="G23" s="1113">
        <v>218.89009999999999</v>
      </c>
    </row>
    <row r="24" spans="1:7" s="994" customFormat="1">
      <c r="A24" s="117" t="s">
        <v>1610</v>
      </c>
      <c r="B24" s="170"/>
      <c r="C24" s="257"/>
      <c r="D24" s="98" t="s">
        <v>77</v>
      </c>
      <c r="E24" s="99"/>
      <c r="F24" s="102">
        <v>1059523.68</v>
      </c>
      <c r="G24" s="1113">
        <v>98.145300000000006</v>
      </c>
    </row>
    <row r="25" spans="1:7" s="994" customFormat="1">
      <c r="A25" s="117" t="s">
        <v>186</v>
      </c>
      <c r="B25" s="170" t="s">
        <v>192</v>
      </c>
      <c r="C25" s="257" t="s">
        <v>193</v>
      </c>
      <c r="D25" s="98" t="s">
        <v>189</v>
      </c>
      <c r="E25" s="99"/>
      <c r="F25" s="102">
        <v>33656287.130000003</v>
      </c>
      <c r="G25" s="1113">
        <v>137.7123</v>
      </c>
    </row>
    <row r="26" spans="1:7">
      <c r="A26" s="98" t="s">
        <v>187</v>
      </c>
      <c r="B26" s="170" t="s">
        <v>194</v>
      </c>
      <c r="C26" s="257" t="s">
        <v>195</v>
      </c>
      <c r="D26" s="98" t="s">
        <v>189</v>
      </c>
      <c r="E26" s="99"/>
      <c r="F26" s="102">
        <v>3134673.6</v>
      </c>
      <c r="G26" s="1113">
        <v>134.11340000000001</v>
      </c>
    </row>
    <row r="27" spans="1:7">
      <c r="A27" s="98" t="s">
        <v>1028</v>
      </c>
      <c r="B27" s="170" t="s">
        <v>1144</v>
      </c>
      <c r="C27" s="257" t="s">
        <v>1145</v>
      </c>
      <c r="D27" s="98" t="s">
        <v>189</v>
      </c>
      <c r="E27" s="99"/>
      <c r="F27" s="102">
        <v>6234450.9500000002</v>
      </c>
      <c r="G27" s="1113">
        <v>160.5976</v>
      </c>
    </row>
    <row r="28" spans="1:7">
      <c r="A28" s="98" t="s">
        <v>188</v>
      </c>
      <c r="B28" s="170" t="s">
        <v>196</v>
      </c>
      <c r="C28" s="257" t="s">
        <v>197</v>
      </c>
      <c r="D28" s="98" t="s">
        <v>189</v>
      </c>
      <c r="E28" s="99"/>
      <c r="F28" s="102">
        <v>737110.19</v>
      </c>
      <c r="G28" s="1113">
        <v>22.008099999999999</v>
      </c>
    </row>
    <row r="29" spans="1:7" s="242" customFormat="1">
      <c r="A29" s="117" t="s">
        <v>1217</v>
      </c>
      <c r="B29" s="170" t="s">
        <v>1221</v>
      </c>
      <c r="C29" s="257" t="s">
        <v>1222</v>
      </c>
      <c r="D29" s="98" t="s">
        <v>1187</v>
      </c>
      <c r="E29" s="99"/>
      <c r="F29" s="102">
        <v>785.93</v>
      </c>
      <c r="G29" s="1113">
        <v>17.503299999999999</v>
      </c>
    </row>
    <row r="30" spans="1:7" s="242" customFormat="1">
      <c r="A30" s="117" t="s">
        <v>1218</v>
      </c>
      <c r="B30" s="170" t="s">
        <v>1223</v>
      </c>
      <c r="C30" s="257" t="s">
        <v>1224</v>
      </c>
      <c r="D30" s="98" t="s">
        <v>1187</v>
      </c>
      <c r="E30" s="99"/>
      <c r="F30" s="102">
        <v>772.69</v>
      </c>
      <c r="G30" s="1113">
        <v>17.208400000000001</v>
      </c>
    </row>
    <row r="31" spans="1:7" s="994" customFormat="1">
      <c r="A31" s="98" t="s">
        <v>1152</v>
      </c>
      <c r="B31" s="170" t="s">
        <v>1184</v>
      </c>
      <c r="C31" s="257" t="s">
        <v>1185</v>
      </c>
      <c r="D31" s="98" t="s">
        <v>1153</v>
      </c>
      <c r="E31" s="99"/>
      <c r="F31" s="102" t="s">
        <v>138</v>
      </c>
      <c r="G31" s="1113" t="s">
        <v>138</v>
      </c>
    </row>
    <row r="32" spans="1:7" s="242" customFormat="1">
      <c r="A32" s="117" t="s">
        <v>1346</v>
      </c>
      <c r="B32" s="170" t="s">
        <v>1352</v>
      </c>
      <c r="C32" s="257" t="s">
        <v>1353</v>
      </c>
      <c r="D32" s="98" t="s">
        <v>139</v>
      </c>
      <c r="E32" s="99"/>
      <c r="F32" s="102">
        <v>1853512.62</v>
      </c>
      <c r="G32" s="1113">
        <v>211.37110000000001</v>
      </c>
    </row>
    <row r="33" spans="1:7" s="994" customFormat="1">
      <c r="A33" s="98" t="s">
        <v>1347</v>
      </c>
      <c r="B33" s="170" t="s">
        <v>1354</v>
      </c>
      <c r="C33" s="257" t="s">
        <v>1355</v>
      </c>
      <c r="D33" s="98" t="s">
        <v>139</v>
      </c>
      <c r="E33" s="99"/>
      <c r="F33" s="102">
        <v>6771117.9199999999</v>
      </c>
      <c r="G33" s="1113">
        <v>216.37530000000001</v>
      </c>
    </row>
    <row r="34" spans="1:7" s="994" customFormat="1">
      <c r="A34" s="98" t="s">
        <v>1598</v>
      </c>
      <c r="B34" s="170" t="s">
        <v>1603</v>
      </c>
      <c r="C34" s="257" t="s">
        <v>1604</v>
      </c>
      <c r="D34" s="98" t="s">
        <v>1597</v>
      </c>
      <c r="E34" s="99"/>
      <c r="F34" s="102">
        <v>292968.40000000002</v>
      </c>
      <c r="G34" s="1113">
        <v>1236.3345999999999</v>
      </c>
    </row>
    <row r="35" spans="1:7" s="994" customFormat="1">
      <c r="A35" s="98" t="s">
        <v>164</v>
      </c>
      <c r="B35" s="170" t="s">
        <v>165</v>
      </c>
      <c r="C35" s="257" t="s">
        <v>166</v>
      </c>
      <c r="D35" s="98" t="s">
        <v>163</v>
      </c>
      <c r="E35" s="99" t="s">
        <v>113</v>
      </c>
      <c r="F35" s="102">
        <v>2443863.06</v>
      </c>
      <c r="G35" s="1113">
        <v>24.26</v>
      </c>
    </row>
    <row r="36" spans="1:7">
      <c r="A36" s="98"/>
      <c r="B36" s="170"/>
      <c r="C36" s="257"/>
      <c r="D36" s="98"/>
      <c r="E36" s="99" t="s">
        <v>114</v>
      </c>
      <c r="F36" s="102">
        <v>3428643.12</v>
      </c>
      <c r="G36" s="1113">
        <v>22.19</v>
      </c>
    </row>
    <row r="37" spans="1:7" ht="12.75" customHeight="1">
      <c r="A37" s="98" t="s">
        <v>1301</v>
      </c>
      <c r="B37" s="170" t="s">
        <v>1356</v>
      </c>
      <c r="C37" s="257" t="s">
        <v>1357</v>
      </c>
      <c r="D37" s="98" t="s">
        <v>163</v>
      </c>
      <c r="E37" s="99"/>
      <c r="F37" s="102">
        <v>57638415.159999996</v>
      </c>
      <c r="G37" s="1113">
        <v>117.77979999999999</v>
      </c>
    </row>
    <row r="38" spans="1:7" s="994" customFormat="1" ht="12.75" customHeight="1">
      <c r="A38" s="98" t="s">
        <v>1348</v>
      </c>
      <c r="B38" s="170" t="s">
        <v>1358</v>
      </c>
      <c r="C38" s="257" t="s">
        <v>1359</v>
      </c>
      <c r="D38" s="98" t="s">
        <v>163</v>
      </c>
      <c r="E38" s="99"/>
      <c r="F38" s="102">
        <v>1162951.8799999999</v>
      </c>
      <c r="G38" s="1113">
        <v>107.11</v>
      </c>
    </row>
    <row r="39" spans="1:7" s="994" customFormat="1" ht="12.75" customHeight="1">
      <c r="A39" s="98" t="s">
        <v>1611</v>
      </c>
      <c r="B39" s="170"/>
      <c r="C39" s="257"/>
      <c r="D39" s="98" t="s">
        <v>163</v>
      </c>
      <c r="E39" s="99"/>
      <c r="F39" s="102">
        <v>9611427.2200000007</v>
      </c>
      <c r="G39" s="1113">
        <v>94.773200000000003</v>
      </c>
    </row>
    <row r="40" spans="1:7" s="994" customFormat="1" ht="12.75" customHeight="1">
      <c r="A40" s="98" t="s">
        <v>1443</v>
      </c>
      <c r="B40" s="170" t="s">
        <v>1468</v>
      </c>
      <c r="C40" s="257" t="s">
        <v>1469</v>
      </c>
      <c r="D40" s="98" t="s">
        <v>163</v>
      </c>
      <c r="E40" s="99"/>
      <c r="F40" s="102">
        <v>512450.93</v>
      </c>
      <c r="G40" s="1113">
        <v>59.140700000000002</v>
      </c>
    </row>
    <row r="41" spans="1:7" s="994" customFormat="1" ht="12.75" customHeight="1">
      <c r="A41" s="98" t="s">
        <v>1612</v>
      </c>
      <c r="B41" s="170"/>
      <c r="C41" s="257"/>
      <c r="D41" s="98"/>
      <c r="E41" s="99"/>
      <c r="F41" s="102">
        <v>4912636.88</v>
      </c>
      <c r="G41" s="1113">
        <v>106.56480000000001</v>
      </c>
    </row>
    <row r="42" spans="1:7" s="994" customFormat="1" ht="12.75" customHeight="1">
      <c r="A42" s="98" t="s">
        <v>1349</v>
      </c>
      <c r="B42" s="170" t="s">
        <v>1360</v>
      </c>
      <c r="C42" s="257" t="s">
        <v>1361</v>
      </c>
      <c r="D42" s="98" t="s">
        <v>163</v>
      </c>
      <c r="E42" s="99"/>
      <c r="F42" s="102">
        <v>2156238.6800000002</v>
      </c>
      <c r="G42" s="1113">
        <v>168.5924</v>
      </c>
    </row>
    <row r="43" spans="1:7" ht="12.75" customHeight="1">
      <c r="A43" s="117" t="s">
        <v>167</v>
      </c>
      <c r="B43" s="170" t="s">
        <v>168</v>
      </c>
      <c r="C43" s="257" t="s">
        <v>169</v>
      </c>
      <c r="D43" s="117" t="s">
        <v>111</v>
      </c>
      <c r="E43" s="117"/>
      <c r="F43" s="102">
        <v>8014715.5199999996</v>
      </c>
      <c r="G43" s="1113">
        <v>1.1361000000000001</v>
      </c>
    </row>
    <row r="44" spans="1:7" s="994" customFormat="1" ht="12.75" customHeight="1">
      <c r="A44" s="117" t="s">
        <v>1613</v>
      </c>
      <c r="B44" s="170"/>
      <c r="C44" s="257"/>
      <c r="D44" s="117" t="s">
        <v>1614</v>
      </c>
      <c r="E44" s="117"/>
      <c r="F44" s="102">
        <v>30418415.829999998</v>
      </c>
      <c r="G44" s="1113">
        <v>100.65</v>
      </c>
    </row>
    <row r="45" spans="1:7" s="994" customFormat="1" ht="12.75" customHeight="1">
      <c r="A45" s="117" t="s">
        <v>1464</v>
      </c>
      <c r="B45" s="170" t="s">
        <v>1470</v>
      </c>
      <c r="C45" s="257" t="s">
        <v>1471</v>
      </c>
      <c r="D45" s="117" t="s">
        <v>1476</v>
      </c>
      <c r="E45" s="117"/>
      <c r="F45" s="102">
        <v>10239438.23</v>
      </c>
      <c r="G45" s="1113">
        <v>105.68170000000001</v>
      </c>
    </row>
    <row r="46" spans="1:7" s="994" customFormat="1" ht="12.75" customHeight="1">
      <c r="A46" s="98" t="s">
        <v>1615</v>
      </c>
      <c r="B46" s="170"/>
      <c r="C46" s="257"/>
      <c r="D46" s="117" t="s">
        <v>1476</v>
      </c>
      <c r="E46" s="117"/>
      <c r="F46" s="102">
        <v>1645285.1</v>
      </c>
      <c r="G46" s="1113">
        <v>102.7206</v>
      </c>
    </row>
    <row r="47" spans="1:7" s="994" customFormat="1" ht="12.75" customHeight="1">
      <c r="A47" s="117" t="s">
        <v>824</v>
      </c>
      <c r="B47" s="170" t="s">
        <v>825</v>
      </c>
      <c r="C47" s="257" t="s">
        <v>826</v>
      </c>
      <c r="D47" s="117" t="s">
        <v>823</v>
      </c>
      <c r="E47" s="117"/>
      <c r="F47" s="102">
        <v>128249176.62</v>
      </c>
      <c r="G47" s="1113">
        <v>29.0139</v>
      </c>
    </row>
    <row r="48" spans="1:7" ht="12.75" customHeight="1">
      <c r="A48" s="98" t="s">
        <v>1299</v>
      </c>
      <c r="B48" s="170" t="s">
        <v>1362</v>
      </c>
      <c r="C48" s="257" t="s">
        <v>1363</v>
      </c>
      <c r="D48" s="98" t="s">
        <v>1300</v>
      </c>
      <c r="E48" s="98"/>
      <c r="F48" s="102">
        <v>7947747.4199999999</v>
      </c>
      <c r="G48" s="1113">
        <v>178.56659999999999</v>
      </c>
    </row>
    <row r="49" spans="1:10" s="994" customFormat="1" ht="12.75" customHeight="1">
      <c r="A49" s="117" t="s">
        <v>1444</v>
      </c>
      <c r="B49" s="170" t="s">
        <v>1472</v>
      </c>
      <c r="C49" s="257" t="s">
        <v>1473</v>
      </c>
      <c r="D49" s="98" t="s">
        <v>1445</v>
      </c>
      <c r="E49" s="98"/>
      <c r="F49" s="102">
        <v>476820995.56</v>
      </c>
      <c r="G49" s="1113">
        <v>110.2418</v>
      </c>
    </row>
    <row r="50" spans="1:10" s="994" customFormat="1" ht="12.75" customHeight="1">
      <c r="A50" s="98" t="s">
        <v>1302</v>
      </c>
      <c r="B50" s="170" t="s">
        <v>1364</v>
      </c>
      <c r="C50" s="257" t="s">
        <v>1365</v>
      </c>
      <c r="D50" s="98" t="s">
        <v>205</v>
      </c>
      <c r="E50" s="98"/>
      <c r="F50" s="102">
        <v>1087731.45</v>
      </c>
      <c r="G50" s="1113">
        <v>175.3801</v>
      </c>
    </row>
    <row r="51" spans="1:10" s="994" customFormat="1" ht="12.75" customHeight="1">
      <c r="A51" s="98" t="s">
        <v>204</v>
      </c>
      <c r="B51" s="170">
        <v>34988643147</v>
      </c>
      <c r="C51" s="257" t="s">
        <v>149</v>
      </c>
      <c r="D51" s="98" t="s">
        <v>205</v>
      </c>
      <c r="E51" s="98"/>
      <c r="F51" s="102">
        <v>23360520.079999998</v>
      </c>
      <c r="G51" s="1113">
        <v>501.82819999999998</v>
      </c>
    </row>
    <row r="52" spans="1:10" s="994" customFormat="1" ht="12.75" customHeight="1">
      <c r="A52" s="98" t="s">
        <v>1616</v>
      </c>
      <c r="B52" s="170"/>
      <c r="C52" s="257"/>
      <c r="D52" s="98" t="s">
        <v>205</v>
      </c>
      <c r="E52" s="98"/>
      <c r="F52" s="102">
        <v>41917173.060000002</v>
      </c>
      <c r="G52" s="1113">
        <v>105.69070000000001</v>
      </c>
    </row>
    <row r="53" spans="1:10" s="994" customFormat="1" ht="12.75" customHeight="1">
      <c r="A53" s="117" t="s">
        <v>1465</v>
      </c>
      <c r="B53" s="170" t="s">
        <v>1474</v>
      </c>
      <c r="C53" s="257" t="s">
        <v>1475</v>
      </c>
      <c r="D53" s="98" t="s">
        <v>205</v>
      </c>
      <c r="E53" s="98"/>
      <c r="F53" s="102">
        <v>31931979.239999998</v>
      </c>
      <c r="G53" s="1113">
        <v>142.83920000000001</v>
      </c>
    </row>
    <row r="54" spans="1:10" s="242" customFormat="1" ht="12.75" customHeight="1">
      <c r="A54" s="98" t="s">
        <v>1350</v>
      </c>
      <c r="B54" s="170" t="s">
        <v>1366</v>
      </c>
      <c r="C54" s="257" t="s">
        <v>1367</v>
      </c>
      <c r="D54" s="98" t="s">
        <v>205</v>
      </c>
      <c r="E54" s="99" t="s">
        <v>113</v>
      </c>
      <c r="F54" s="102">
        <v>4433859.6100000003</v>
      </c>
      <c r="G54" s="1113">
        <v>105.56</v>
      </c>
    </row>
    <row r="55" spans="1:10" s="994" customFormat="1" ht="12.75" customHeight="1">
      <c r="A55" s="98"/>
      <c r="B55" s="170"/>
      <c r="C55" s="257"/>
      <c r="D55" s="98"/>
      <c r="E55" s="99" t="s">
        <v>114</v>
      </c>
      <c r="F55" s="102">
        <v>2048020.87</v>
      </c>
      <c r="G55" s="1113">
        <v>105.56</v>
      </c>
    </row>
    <row r="56" spans="1:10" s="994" customFormat="1" ht="12.75" customHeight="1">
      <c r="A56" s="98"/>
      <c r="B56" s="170"/>
      <c r="C56" s="257"/>
      <c r="D56" s="98"/>
      <c r="E56" s="99" t="s">
        <v>115</v>
      </c>
      <c r="F56" s="102">
        <v>279755.43</v>
      </c>
      <c r="G56" s="1113">
        <v>105.56</v>
      </c>
    </row>
    <row r="57" spans="1:10" s="994" customFormat="1" ht="12.75" customHeight="1">
      <c r="A57" s="98" t="s">
        <v>1351</v>
      </c>
      <c r="B57" s="170" t="s">
        <v>1368</v>
      </c>
      <c r="C57" s="257" t="s">
        <v>1369</v>
      </c>
      <c r="D57" s="98" t="s">
        <v>205</v>
      </c>
      <c r="E57" s="99"/>
      <c r="F57" s="102">
        <v>4516498.54</v>
      </c>
      <c r="G57" s="1113">
        <v>525.98080000000004</v>
      </c>
    </row>
    <row r="58" spans="1:10" s="994" customFormat="1" ht="12.75" customHeight="1">
      <c r="A58" s="98" t="s">
        <v>914</v>
      </c>
      <c r="B58" s="170" t="s">
        <v>1024</v>
      </c>
      <c r="C58" s="257" t="s">
        <v>1023</v>
      </c>
      <c r="D58" s="98" t="s">
        <v>1029</v>
      </c>
      <c r="E58" s="98"/>
      <c r="F58" s="102">
        <v>497678.68</v>
      </c>
      <c r="G58" s="1113">
        <v>953.16840000000002</v>
      </c>
    </row>
    <row r="59" spans="1:10" ht="18.75" customHeight="1">
      <c r="A59" s="528" t="s">
        <v>387</v>
      </c>
      <c r="B59" s="540"/>
      <c r="C59" s="541"/>
      <c r="D59" s="529"/>
      <c r="E59" s="529"/>
      <c r="F59" s="530">
        <f>SUM(F22:F58)</f>
        <v>911930258.75</v>
      </c>
      <c r="G59" s="542"/>
    </row>
    <row r="60" spans="1:10" ht="12.75" customHeight="1">
      <c r="A60" s="21" t="s">
        <v>365</v>
      </c>
      <c r="F60" s="1111"/>
    </row>
    <row r="61" spans="1:10" ht="12.75" customHeight="1">
      <c r="A61" s="45" t="s">
        <v>388</v>
      </c>
    </row>
    <row r="62" spans="1:10" ht="12.75" customHeight="1">
      <c r="A62" s="1039" t="s">
        <v>1617</v>
      </c>
      <c r="J62" s="994"/>
    </row>
    <row r="63" spans="1:10" s="994" customFormat="1" ht="12.75" customHeight="1">
      <c r="A63" s="1040" t="s">
        <v>1618</v>
      </c>
      <c r="C63" s="253"/>
      <c r="J63" s="1040"/>
    </row>
    <row r="64" spans="1:10" s="994" customFormat="1" ht="12.75" customHeight="1">
      <c r="A64" s="1039" t="s">
        <v>1619</v>
      </c>
      <c r="C64" s="253"/>
    </row>
    <row r="65" spans="1:7" s="994" customFormat="1" ht="12.75" customHeight="1">
      <c r="A65" s="1039" t="s">
        <v>1623</v>
      </c>
      <c r="C65" s="253"/>
    </row>
    <row r="66" spans="1:7" s="994" customFormat="1" ht="12.75" customHeight="1">
      <c r="A66" s="1114" t="s">
        <v>1624</v>
      </c>
      <c r="B66" s="308"/>
      <c r="C66" s="253"/>
      <c r="D66" s="308"/>
      <c r="E66" s="308"/>
      <c r="F66" s="308"/>
      <c r="G66" s="308"/>
    </row>
    <row r="67" spans="1:7" s="994" customFormat="1" ht="12.75" customHeight="1">
      <c r="A67" s="1040"/>
      <c r="B67" s="308"/>
      <c r="C67" s="253"/>
      <c r="D67" s="308"/>
      <c r="E67" s="308"/>
      <c r="F67" s="308"/>
      <c r="G67" s="308"/>
    </row>
    <row r="68" spans="1:7" ht="12.75" customHeight="1">
      <c r="A68" s="123" t="s">
        <v>679</v>
      </c>
      <c r="G68" s="141" t="s">
        <v>1654</v>
      </c>
    </row>
    <row r="69" spans="1:7" ht="12.75" customHeight="1">
      <c r="A69" s="490" t="s">
        <v>775</v>
      </c>
      <c r="G69" s="492" t="s">
        <v>1655</v>
      </c>
    </row>
    <row r="70" spans="1:7" ht="12.75" customHeight="1">
      <c r="A70" s="67"/>
    </row>
    <row r="71" spans="1:7" ht="12.75" customHeight="1">
      <c r="A71" s="45"/>
      <c r="G71" s="902" t="s">
        <v>1251</v>
      </c>
    </row>
    <row r="72" spans="1:7" ht="47.25" customHeight="1">
      <c r="A72" s="543" t="s">
        <v>389</v>
      </c>
      <c r="B72" s="522" t="s">
        <v>368</v>
      </c>
      <c r="C72" s="522" t="s">
        <v>369</v>
      </c>
      <c r="D72" s="543" t="s">
        <v>370</v>
      </c>
      <c r="E72" s="543"/>
      <c r="F72" s="543" t="s">
        <v>371</v>
      </c>
      <c r="G72" s="543" t="s">
        <v>372</v>
      </c>
    </row>
    <row r="73" spans="1:7">
      <c r="A73" s="103" t="s">
        <v>145</v>
      </c>
      <c r="B73" s="98">
        <v>8269700991</v>
      </c>
      <c r="C73" s="257" t="s">
        <v>152</v>
      </c>
      <c r="D73" s="103" t="s">
        <v>780</v>
      </c>
      <c r="E73" s="103"/>
      <c r="F73" s="104">
        <v>641098408.76999998</v>
      </c>
      <c r="G73" s="101">
        <v>166.7139</v>
      </c>
    </row>
    <row r="74" spans="1:7">
      <c r="A74" s="21" t="s">
        <v>285</v>
      </c>
      <c r="G74" s="201"/>
    </row>
    <row r="75" spans="1:7">
      <c r="A75" s="137" t="s">
        <v>390</v>
      </c>
    </row>
    <row r="76" spans="1:7" ht="12.75" customHeight="1">
      <c r="A76" s="143" t="s">
        <v>106</v>
      </c>
      <c r="B76" s="163"/>
      <c r="C76" s="163"/>
      <c r="D76" s="163"/>
      <c r="E76" s="200"/>
      <c r="F76" s="163"/>
      <c r="G76" s="163"/>
    </row>
    <row r="77" spans="1:7" ht="21.75" customHeight="1">
      <c r="A77" s="1258" t="s">
        <v>107</v>
      </c>
      <c r="B77" s="1258"/>
      <c r="C77" s="1258"/>
      <c r="D77" s="1258"/>
      <c r="E77" s="1258"/>
      <c r="F77" s="1258"/>
      <c r="G77" s="1258"/>
    </row>
    <row r="78" spans="1:7" ht="12.75" customHeight="1">
      <c r="A78" s="52"/>
    </row>
    <row r="79" spans="1:7" ht="12.75" customHeight="1">
      <c r="A79" s="129" t="s">
        <v>680</v>
      </c>
      <c r="F79" s="130"/>
      <c r="G79" s="141" t="s">
        <v>1601</v>
      </c>
    </row>
    <row r="80" spans="1:7" ht="12.75" customHeight="1">
      <c r="A80" s="493" t="s">
        <v>1211</v>
      </c>
      <c r="F80" s="53"/>
      <c r="G80" s="492" t="s">
        <v>1602</v>
      </c>
    </row>
    <row r="81" spans="1:7" ht="12.75" customHeight="1"/>
    <row r="82" spans="1:7" ht="12.75" customHeight="1">
      <c r="G82" s="902" t="s">
        <v>1251</v>
      </c>
    </row>
    <row r="83" spans="1:7" ht="35.25" customHeight="1">
      <c r="A83" s="543" t="s">
        <v>771</v>
      </c>
      <c r="B83" s="522" t="s">
        <v>379</v>
      </c>
      <c r="C83" s="522" t="s">
        <v>369</v>
      </c>
      <c r="D83" s="543" t="s">
        <v>370</v>
      </c>
      <c r="E83" s="543"/>
      <c r="F83" s="543" t="s">
        <v>371</v>
      </c>
      <c r="G83" s="522" t="s">
        <v>382</v>
      </c>
    </row>
    <row r="84" spans="1:7" s="242" customFormat="1">
      <c r="A84" s="107" t="s">
        <v>1215</v>
      </c>
      <c r="B84" s="170" t="s">
        <v>1219</v>
      </c>
      <c r="C84" s="258" t="s">
        <v>1220</v>
      </c>
      <c r="D84" s="107" t="s">
        <v>1216</v>
      </c>
      <c r="E84" s="107"/>
      <c r="F84" s="108">
        <v>34151957.579999998</v>
      </c>
      <c r="G84" s="109">
        <v>5.28E-2</v>
      </c>
    </row>
    <row r="85" spans="1:7" ht="12.75" customHeight="1">
      <c r="A85" s="107" t="s">
        <v>1154</v>
      </c>
      <c r="B85" s="170" t="s">
        <v>1212</v>
      </c>
      <c r="C85" s="258" t="s">
        <v>1213</v>
      </c>
      <c r="D85" s="107" t="s">
        <v>1155</v>
      </c>
      <c r="E85" s="107"/>
      <c r="F85" s="108">
        <v>37024843.840000004</v>
      </c>
      <c r="G85" s="109">
        <v>73.617800000000003</v>
      </c>
    </row>
    <row r="86" spans="1:7" s="242" customFormat="1" ht="12.75" customHeight="1">
      <c r="A86" s="528" t="s">
        <v>387</v>
      </c>
      <c r="B86" s="540"/>
      <c r="C86" s="541"/>
      <c r="D86" s="540"/>
      <c r="E86" s="540"/>
      <c r="F86" s="544">
        <f>SUM(F82:F85)</f>
        <v>71176801.420000002</v>
      </c>
      <c r="G86" s="545"/>
    </row>
    <row r="87" spans="1:7" ht="12.75" customHeight="1">
      <c r="A87" s="40" t="s">
        <v>391</v>
      </c>
    </row>
    <row r="88" spans="1:7" ht="12.75" customHeight="1">
      <c r="A88" s="45" t="s">
        <v>388</v>
      </c>
    </row>
    <row r="89" spans="1:7" ht="12.75" customHeight="1"/>
    <row r="90" spans="1:7" ht="12.75" customHeight="1">
      <c r="A90" s="129" t="s">
        <v>773</v>
      </c>
      <c r="F90" s="130"/>
      <c r="G90" s="141" t="s">
        <v>1492</v>
      </c>
    </row>
    <row r="91" spans="1:7" ht="12.75" customHeight="1">
      <c r="A91" s="493" t="s">
        <v>774</v>
      </c>
      <c r="F91" s="53"/>
      <c r="G91" s="492" t="s">
        <v>1493</v>
      </c>
    </row>
    <row r="92" spans="1:7" ht="12.75" customHeight="1">
      <c r="A92" s="142"/>
    </row>
    <row r="93" spans="1:7" ht="12.75" customHeight="1">
      <c r="G93" s="902" t="s">
        <v>1251</v>
      </c>
    </row>
    <row r="94" spans="1:7" ht="21.75">
      <c r="A94" s="543" t="s">
        <v>392</v>
      </c>
      <c r="B94" s="522" t="s">
        <v>379</v>
      </c>
      <c r="C94" s="522" t="s">
        <v>369</v>
      </c>
      <c r="D94" s="543" t="s">
        <v>370</v>
      </c>
      <c r="E94" s="543"/>
      <c r="F94" s="543" t="s">
        <v>371</v>
      </c>
      <c r="G94" s="522" t="s">
        <v>382</v>
      </c>
    </row>
    <row r="95" spans="1:7" ht="12.75" customHeight="1">
      <c r="A95" s="107" t="s">
        <v>138</v>
      </c>
      <c r="B95" s="170"/>
      <c r="C95" s="258"/>
      <c r="D95" s="107"/>
      <c r="E95" s="107"/>
      <c r="F95" s="881" t="s">
        <v>138</v>
      </c>
      <c r="G95" s="882" t="s">
        <v>138</v>
      </c>
    </row>
    <row r="96" spans="1:7" ht="18.75" customHeight="1">
      <c r="A96" s="528" t="s">
        <v>387</v>
      </c>
      <c r="B96" s="540"/>
      <c r="C96" s="541"/>
      <c r="D96" s="540"/>
      <c r="E96" s="540"/>
      <c r="F96" s="544"/>
      <c r="G96" s="545"/>
    </row>
    <row r="97" spans="1:7" s="242" customFormat="1">
      <c r="A97" s="253" t="s">
        <v>1484</v>
      </c>
    </row>
    <row r="98" spans="1:7" ht="12.75" customHeight="1">
      <c r="A98" s="40" t="s">
        <v>391</v>
      </c>
    </row>
    <row r="99" spans="1:7" ht="12.75" customHeight="1">
      <c r="A99" s="45" t="s">
        <v>388</v>
      </c>
      <c r="F99" s="116"/>
    </row>
    <row r="100" spans="1:7" ht="12.75" customHeight="1">
      <c r="A100" s="489" t="s">
        <v>158</v>
      </c>
      <c r="D100" s="44"/>
    </row>
    <row r="101" spans="1:7">
      <c r="A101" s="143" t="s">
        <v>105</v>
      </c>
    </row>
    <row r="102" spans="1:7" ht="21" customHeight="1">
      <c r="A102" s="1259" t="s">
        <v>104</v>
      </c>
      <c r="B102" s="1259"/>
      <c r="C102" s="1259"/>
      <c r="D102" s="1259"/>
      <c r="E102" s="1259"/>
      <c r="F102" s="1259"/>
      <c r="G102" s="1259"/>
    </row>
    <row r="103" spans="1:7" ht="12.75" customHeight="1">
      <c r="A103" s="570" t="s">
        <v>81</v>
      </c>
      <c r="D103" s="44"/>
      <c r="G103" s="34" t="s">
        <v>951</v>
      </c>
    </row>
    <row r="104" spans="1:7" ht="12.75" customHeight="1">
      <c r="D104" s="44"/>
    </row>
    <row r="105" spans="1:7" ht="12.75" customHeight="1">
      <c r="A105" s="145"/>
      <c r="F105" s="116"/>
    </row>
    <row r="106" spans="1:7" ht="12.75" customHeight="1">
      <c r="A106" s="143"/>
      <c r="D106" s="44"/>
    </row>
    <row r="107" spans="1:7" ht="12.75" customHeight="1">
      <c r="A107" s="143"/>
      <c r="F107" s="116"/>
    </row>
    <row r="108" spans="1:7" ht="12.75" customHeight="1">
      <c r="A108" s="143"/>
    </row>
    <row r="109" spans="1:7" ht="12.75" customHeight="1">
      <c r="A109" s="144"/>
      <c r="F109" s="44"/>
    </row>
    <row r="110" spans="1:7" ht="12.75" customHeight="1">
      <c r="A110" s="144"/>
    </row>
    <row r="111" spans="1:7" ht="12.75" customHeight="1">
      <c r="A111" s="144"/>
    </row>
    <row r="112" spans="1:7" ht="12.75" customHeight="1">
      <c r="A112" s="144"/>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5" t="s">
        <v>682</v>
      </c>
      <c r="G1" s="127" t="str">
        <f>Naslovnica!A20</f>
        <v>Ožujak 2026.</v>
      </c>
      <c r="K1" s="242"/>
    </row>
    <row r="2" spans="1:11" ht="12.75" customHeight="1">
      <c r="A2" s="486" t="s">
        <v>683</v>
      </c>
      <c r="G2" s="487" t="str">
        <f>Naslovnica!A24</f>
        <v>March 2026</v>
      </c>
    </row>
    <row r="3" spans="1:11" ht="12.75" customHeight="1"/>
    <row r="4" spans="1:11" ht="12.75" customHeight="1">
      <c r="G4" s="13" t="s">
        <v>1251</v>
      </c>
    </row>
    <row r="5" spans="1:11" ht="33">
      <c r="A5" s="543" t="s">
        <v>367</v>
      </c>
      <c r="B5" s="522" t="s">
        <v>368</v>
      </c>
      <c r="C5" s="522" t="s">
        <v>369</v>
      </c>
      <c r="D5" s="543" t="s">
        <v>370</v>
      </c>
      <c r="E5" s="543" t="s">
        <v>140</v>
      </c>
      <c r="F5" s="543" t="s">
        <v>371</v>
      </c>
      <c r="G5" s="522" t="s">
        <v>382</v>
      </c>
    </row>
    <row r="6" spans="1:11">
      <c r="A6" s="103" t="s">
        <v>1625</v>
      </c>
      <c r="B6" s="170" t="s">
        <v>1344</v>
      </c>
      <c r="C6" s="99" t="s">
        <v>1345</v>
      </c>
      <c r="D6" s="103" t="s">
        <v>102</v>
      </c>
      <c r="E6" s="1002" t="s">
        <v>113</v>
      </c>
      <c r="F6" s="104">
        <v>2745663.13</v>
      </c>
      <c r="G6" s="148">
        <v>132.88</v>
      </c>
    </row>
    <row r="7" spans="1:11">
      <c r="A7" s="103"/>
      <c r="B7" s="170"/>
      <c r="C7" s="99"/>
      <c r="D7" s="103"/>
      <c r="E7" s="1002" t="s">
        <v>114</v>
      </c>
      <c r="F7" s="104">
        <v>77019.27</v>
      </c>
      <c r="G7" s="148">
        <v>128.61000000000001</v>
      </c>
    </row>
    <row r="8" spans="1:11">
      <c r="A8" s="103"/>
      <c r="B8" s="170"/>
      <c r="C8" s="99"/>
      <c r="D8" s="103"/>
      <c r="E8" s="1002" t="s">
        <v>115</v>
      </c>
      <c r="F8" s="104">
        <v>0</v>
      </c>
      <c r="G8" s="148">
        <v>0</v>
      </c>
    </row>
    <row r="9" spans="1:11">
      <c r="A9" s="103"/>
      <c r="B9" s="170"/>
      <c r="C9" s="99"/>
      <c r="D9" s="103"/>
      <c r="E9" s="1002" t="s">
        <v>1031</v>
      </c>
      <c r="F9" s="104">
        <v>0</v>
      </c>
      <c r="G9" s="148">
        <v>0</v>
      </c>
    </row>
    <row r="10" spans="1:11">
      <c r="A10" s="528" t="s">
        <v>364</v>
      </c>
      <c r="B10" s="539"/>
      <c r="C10" s="539"/>
      <c r="D10" s="546"/>
      <c r="E10" s="546"/>
      <c r="F10" s="547">
        <f>SUM(F6:F9)</f>
        <v>2822682.4</v>
      </c>
      <c r="G10" s="548"/>
    </row>
    <row r="11" spans="1:11" ht="12.75" customHeight="1">
      <c r="A11" s="21" t="s">
        <v>373</v>
      </c>
    </row>
    <row r="12" spans="1:11" ht="12.75" customHeight="1">
      <c r="A12" s="21"/>
      <c r="F12" s="1038"/>
    </row>
    <row r="13" spans="1:11" ht="12.75" customHeight="1">
      <c r="A13" s="125" t="s">
        <v>684</v>
      </c>
      <c r="G13" s="127" t="s">
        <v>1669</v>
      </c>
    </row>
    <row r="14" spans="1:11" ht="12.75" customHeight="1">
      <c r="A14" s="486" t="s">
        <v>685</v>
      </c>
      <c r="G14" s="487" t="s">
        <v>1670</v>
      </c>
    </row>
    <row r="15" spans="1:11" ht="12.75" customHeight="1"/>
    <row r="16" spans="1:11" ht="12.75" customHeight="1">
      <c r="G16" s="13" t="s">
        <v>1251</v>
      </c>
    </row>
    <row r="17" spans="1:7" ht="54.75">
      <c r="A17" s="543" t="s">
        <v>374</v>
      </c>
      <c r="B17" s="522" t="s">
        <v>368</v>
      </c>
      <c r="C17" s="522" t="s">
        <v>369</v>
      </c>
      <c r="D17" s="543" t="s">
        <v>370</v>
      </c>
      <c r="E17" s="543"/>
      <c r="F17" s="543" t="s">
        <v>371</v>
      </c>
      <c r="G17" s="543" t="s">
        <v>372</v>
      </c>
    </row>
    <row r="18" spans="1:7" ht="12.75" customHeight="1">
      <c r="A18" s="103" t="s">
        <v>137</v>
      </c>
      <c r="B18" s="170">
        <v>75111210338</v>
      </c>
      <c r="C18" s="257" t="s">
        <v>151</v>
      </c>
      <c r="D18" s="255" t="s">
        <v>139</v>
      </c>
      <c r="E18" s="255"/>
      <c r="F18" s="104">
        <v>11152823.550000001</v>
      </c>
      <c r="G18" s="148">
        <v>22.0412</v>
      </c>
    </row>
    <row r="19" spans="1:7" ht="12.75" customHeight="1">
      <c r="A19" s="259" t="s">
        <v>1343</v>
      </c>
      <c r="B19" s="170" t="s">
        <v>160</v>
      </c>
      <c r="C19" s="257" t="s">
        <v>150</v>
      </c>
      <c r="D19" s="103" t="s">
        <v>163</v>
      </c>
      <c r="E19" s="103"/>
      <c r="F19" s="104">
        <v>19522035.100000001</v>
      </c>
      <c r="G19" s="148">
        <v>6.4170999999999996</v>
      </c>
    </row>
    <row r="20" spans="1:7">
      <c r="A20" s="528" t="s">
        <v>364</v>
      </c>
      <c r="B20" s="539"/>
      <c r="C20" s="539"/>
      <c r="D20" s="546"/>
      <c r="E20" s="546"/>
      <c r="F20" s="547">
        <f>SUM(F18:F19)</f>
        <v>30674858.650000002</v>
      </c>
      <c r="G20" s="548"/>
    </row>
    <row r="21" spans="1:7" ht="12.75" customHeight="1">
      <c r="A21" s="21" t="s">
        <v>375</v>
      </c>
    </row>
    <row r="22" spans="1:7" ht="12.75" customHeight="1">
      <c r="A22" s="55"/>
    </row>
    <row r="23" spans="1:7" ht="12.75" customHeight="1"/>
    <row r="24" spans="1:7" ht="12.75" customHeight="1">
      <c r="A24" s="126" t="s">
        <v>686</v>
      </c>
      <c r="G24" s="127" t="s">
        <v>1669</v>
      </c>
    </row>
    <row r="25" spans="1:7" ht="12.75" customHeight="1">
      <c r="A25" s="484" t="s">
        <v>687</v>
      </c>
      <c r="G25" s="487" t="s">
        <v>1670</v>
      </c>
    </row>
    <row r="26" spans="1:7" ht="12.75" customHeight="1"/>
    <row r="27" spans="1:7" ht="12.75" customHeight="1">
      <c r="G27" s="13" t="s">
        <v>1251</v>
      </c>
    </row>
    <row r="28" spans="1:7" ht="54.75">
      <c r="A28" s="543" t="s">
        <v>374</v>
      </c>
      <c r="B28" s="522" t="s">
        <v>368</v>
      </c>
      <c r="C28" s="522" t="s">
        <v>369</v>
      </c>
      <c r="D28" s="543" t="s">
        <v>370</v>
      </c>
      <c r="E28" s="543"/>
      <c r="F28" s="543" t="s">
        <v>371</v>
      </c>
      <c r="G28" s="543" t="s">
        <v>372</v>
      </c>
    </row>
    <row r="29" spans="1:7" ht="12.75" customHeight="1">
      <c r="A29" s="103" t="s">
        <v>138</v>
      </c>
      <c r="B29" s="170"/>
      <c r="C29" s="257"/>
      <c r="D29" s="259"/>
      <c r="E29" s="259"/>
      <c r="F29" s="104" t="s">
        <v>138</v>
      </c>
      <c r="G29" s="148" t="s">
        <v>138</v>
      </c>
    </row>
    <row r="30" spans="1:7" ht="12.75" customHeight="1">
      <c r="A30" s="21" t="s">
        <v>373</v>
      </c>
    </row>
    <row r="31" spans="1:7" ht="19.5" customHeight="1">
      <c r="A31" s="1260" t="s">
        <v>106</v>
      </c>
      <c r="B31" s="1260"/>
      <c r="C31" s="1260"/>
      <c r="D31" s="1260"/>
      <c r="E31" s="1001"/>
    </row>
    <row r="32" spans="1:7" ht="21.75" customHeight="1">
      <c r="A32" s="1258" t="s">
        <v>107</v>
      </c>
      <c r="B32" s="1258"/>
      <c r="C32" s="1258"/>
      <c r="D32" s="1258"/>
      <c r="E32" s="1000"/>
      <c r="F32" s="52"/>
      <c r="G32" s="52"/>
    </row>
    <row r="33" spans="1:7" ht="12.75" customHeight="1">
      <c r="A33" s="726"/>
    </row>
    <row r="34" spans="1:7" ht="12.75" customHeight="1"/>
    <row r="35" spans="1:7" ht="12.75" customHeight="1">
      <c r="A35" s="128" t="s">
        <v>688</v>
      </c>
      <c r="G35" s="121" t="str">
        <f>Naslovnica!A20</f>
        <v>Ožujak 2026.</v>
      </c>
    </row>
    <row r="36" spans="1:7" ht="12.75" customHeight="1">
      <c r="A36" s="484" t="s">
        <v>689</v>
      </c>
      <c r="G36" s="488" t="str">
        <f>Naslovnica!A24</f>
        <v>March 2026</v>
      </c>
    </row>
    <row r="37" spans="1:7" ht="12.75" customHeight="1"/>
    <row r="38" spans="1:7" ht="12.75" customHeight="1">
      <c r="F38" s="13"/>
      <c r="G38" s="13" t="s">
        <v>1251</v>
      </c>
    </row>
    <row r="39" spans="1:7" ht="33">
      <c r="A39" s="543" t="s">
        <v>376</v>
      </c>
      <c r="B39" s="522" t="s">
        <v>368</v>
      </c>
      <c r="C39" s="522" t="s">
        <v>369</v>
      </c>
      <c r="D39" s="543" t="s">
        <v>370</v>
      </c>
      <c r="E39" s="543"/>
      <c r="F39" s="543" t="s">
        <v>371</v>
      </c>
      <c r="G39" s="522" t="s">
        <v>382</v>
      </c>
    </row>
    <row r="40" spans="1:7" ht="22.5" customHeight="1">
      <c r="A40" s="105" t="s">
        <v>80</v>
      </c>
      <c r="B40" s="170">
        <v>39146857475</v>
      </c>
      <c r="C40" s="257" t="s">
        <v>153</v>
      </c>
      <c r="D40" s="239" t="s">
        <v>102</v>
      </c>
      <c r="E40" s="239"/>
      <c r="F40" s="106">
        <v>199027986.99000001</v>
      </c>
      <c r="G40" s="148">
        <v>115.7409</v>
      </c>
    </row>
    <row r="41" spans="1:7" ht="12.75" customHeight="1">
      <c r="A41" s="21" t="s">
        <v>373</v>
      </c>
      <c r="B41" s="246"/>
      <c r="C41" s="247"/>
      <c r="D41" s="248"/>
      <c r="E41" s="248"/>
      <c r="F41" s="249"/>
    </row>
    <row r="42" spans="1:7" ht="12.75" customHeight="1">
      <c r="A42" s="489" t="s">
        <v>159</v>
      </c>
      <c r="F42" s="873"/>
      <c r="G42" s="874"/>
    </row>
    <row r="43" spans="1:7" ht="12.75" customHeight="1">
      <c r="A43" s="139"/>
      <c r="D43" s="798"/>
      <c r="E43" s="798"/>
    </row>
    <row r="44" spans="1:7" ht="12.75" customHeight="1">
      <c r="A44" s="250"/>
      <c r="B44" s="164"/>
      <c r="C44" s="164"/>
      <c r="D44" s="164"/>
      <c r="E44" s="164"/>
      <c r="F44" s="858"/>
      <c r="G44" s="858"/>
    </row>
    <row r="45" spans="1:7" ht="12.75" customHeight="1">
      <c r="A45" s="256"/>
      <c r="B45" s="52"/>
      <c r="C45" s="52"/>
      <c r="D45" s="52"/>
      <c r="E45" s="52"/>
    </row>
    <row r="46" spans="1:7" ht="12.75" customHeight="1">
      <c r="A46" s="158"/>
    </row>
    <row r="47" spans="1:7" ht="12.75" customHeight="1"/>
    <row r="48" spans="1:7" ht="12.75" customHeight="1"/>
    <row r="49" spans="1:7" ht="12.75" customHeight="1">
      <c r="A49" s="565" t="s">
        <v>377</v>
      </c>
      <c r="B49" s="567"/>
      <c r="C49" s="567"/>
      <c r="D49" s="567"/>
      <c r="E49" s="567"/>
    </row>
    <row r="50" spans="1:7" ht="12.75" customHeight="1">
      <c r="A50" s="568" t="s">
        <v>162</v>
      </c>
      <c r="B50" s="567"/>
      <c r="C50" s="567"/>
      <c r="D50" s="567"/>
      <c r="E50" s="567"/>
    </row>
    <row r="51" spans="1:7" ht="12.75" customHeight="1">
      <c r="A51" s="570" t="s">
        <v>81</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767</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1" t="s">
        <v>646</v>
      </c>
      <c r="B1" s="562"/>
      <c r="C1" s="562"/>
      <c r="D1" s="471"/>
      <c r="E1" s="559"/>
      <c r="F1" s="178"/>
      <c r="G1" s="178"/>
      <c r="H1" s="178"/>
      <c r="I1" s="472" t="s">
        <v>1667</v>
      </c>
    </row>
    <row r="2" spans="1:27" ht="15" customHeight="1">
      <c r="A2" s="563" t="s">
        <v>647</v>
      </c>
      <c r="B2" s="562"/>
      <c r="C2" s="562"/>
      <c r="D2" s="471"/>
      <c r="E2" s="560"/>
      <c r="F2" s="178"/>
      <c r="G2" s="178"/>
      <c r="H2" s="178"/>
      <c r="I2" s="479" t="s">
        <v>1657</v>
      </c>
    </row>
    <row r="3" spans="1:27" ht="12.75" customHeight="1">
      <c r="A3" s="41" t="s">
        <v>800</v>
      </c>
    </row>
    <row r="4" spans="1:27" ht="12.75" customHeight="1"/>
    <row r="5" spans="1:27" ht="12.75" customHeight="1">
      <c r="A5" s="131" t="s">
        <v>648</v>
      </c>
    </row>
    <row r="6" spans="1:27" ht="12.75" customHeight="1">
      <c r="A6" s="480" t="s">
        <v>649</v>
      </c>
    </row>
    <row r="7" spans="1:27" ht="12.75" customHeight="1">
      <c r="J7" s="1261"/>
      <c r="K7" s="1261"/>
      <c r="L7" s="293"/>
      <c r="M7" s="293"/>
      <c r="N7" s="293"/>
      <c r="O7" s="293"/>
      <c r="P7" s="293"/>
    </row>
    <row r="8" spans="1:27" ht="16.5" customHeight="1">
      <c r="A8" s="1262" t="s">
        <v>354</v>
      </c>
      <c r="B8" s="1262"/>
      <c r="C8" s="402">
        <v>46022</v>
      </c>
      <c r="D8" s="293"/>
      <c r="E8" s="293"/>
      <c r="F8" s="293"/>
      <c r="G8" s="293"/>
      <c r="J8" s="1261"/>
      <c r="K8" s="1261"/>
      <c r="L8" s="294"/>
      <c r="M8" s="294"/>
      <c r="N8" s="294"/>
      <c r="O8" s="294"/>
      <c r="P8" s="294"/>
    </row>
    <row r="9" spans="1:27" ht="21.75" customHeight="1">
      <c r="A9" s="1263" t="s">
        <v>355</v>
      </c>
      <c r="B9" s="1263"/>
      <c r="C9" s="403">
        <v>15</v>
      </c>
      <c r="D9" s="293"/>
      <c r="E9" s="294"/>
      <c r="F9" s="294"/>
      <c r="G9" s="294"/>
    </row>
    <row r="10" spans="1:27" ht="12.75" customHeight="1">
      <c r="A10" s="16" t="s">
        <v>285</v>
      </c>
    </row>
    <row r="11" spans="1:27" ht="12.75" customHeight="1"/>
    <row r="12" spans="1:27" ht="12.75" customHeight="1">
      <c r="A12" s="131" t="s">
        <v>650</v>
      </c>
    </row>
    <row r="13" spans="1:27" ht="12.75" customHeight="1">
      <c r="A13" s="480" t="s">
        <v>651</v>
      </c>
      <c r="Z13" s="63"/>
      <c r="AA13" s="63"/>
    </row>
    <row r="14" spans="1:27" s="242" customFormat="1" ht="12.75" customHeight="1">
      <c r="A14" s="42"/>
      <c r="F14" s="178"/>
      <c r="I14" s="13" t="s">
        <v>1241</v>
      </c>
      <c r="Y14" s="63"/>
      <c r="Z14" s="63"/>
      <c r="AA14" s="63"/>
    </row>
    <row r="15" spans="1:27" s="242" customFormat="1" ht="22.5" customHeight="1">
      <c r="A15" s="404"/>
      <c r="B15" s="1267" t="s">
        <v>356</v>
      </c>
      <c r="C15" s="1267"/>
      <c r="D15" s="1267"/>
      <c r="E15" s="1267"/>
      <c r="F15" s="1267" t="s">
        <v>295</v>
      </c>
      <c r="G15" s="1267"/>
      <c r="H15" s="1267"/>
      <c r="I15" s="1267"/>
      <c r="Y15" s="63"/>
      <c r="Z15" s="63"/>
      <c r="AA15" s="63"/>
    </row>
    <row r="16" spans="1:27" ht="135" customHeight="1">
      <c r="A16" s="1268" t="s">
        <v>357</v>
      </c>
      <c r="B16" s="727" t="s">
        <v>734</v>
      </c>
      <c r="C16" s="1266" t="s">
        <v>358</v>
      </c>
      <c r="D16" s="727" t="s">
        <v>359</v>
      </c>
      <c r="E16" s="1266" t="s">
        <v>358</v>
      </c>
      <c r="F16" s="727" t="s">
        <v>735</v>
      </c>
      <c r="G16" s="1266" t="s">
        <v>360</v>
      </c>
      <c r="H16" s="727" t="s">
        <v>732</v>
      </c>
      <c r="I16" s="1266" t="s">
        <v>360</v>
      </c>
    </row>
    <row r="17" spans="1:16" ht="15.75" customHeight="1">
      <c r="A17" s="1268"/>
      <c r="B17" s="402">
        <v>46022</v>
      </c>
      <c r="C17" s="1266"/>
      <c r="D17" s="402">
        <v>46022</v>
      </c>
      <c r="E17" s="1266"/>
      <c r="F17" s="454" t="s">
        <v>1666</v>
      </c>
      <c r="G17" s="1266"/>
      <c r="H17" s="454" t="s">
        <v>1666</v>
      </c>
      <c r="I17" s="1266"/>
      <c r="J17" s="1261"/>
      <c r="K17" s="206"/>
      <c r="L17" s="295"/>
      <c r="M17" s="206"/>
      <c r="N17" s="296"/>
      <c r="O17" s="242"/>
    </row>
    <row r="18" spans="1:16" ht="16.5" customHeight="1">
      <c r="A18" s="405" t="s">
        <v>361</v>
      </c>
      <c r="B18" s="406">
        <v>40127</v>
      </c>
      <c r="C18" s="407">
        <v>5.1188012469546539E-2</v>
      </c>
      <c r="D18" s="406">
        <v>489318.12183999998</v>
      </c>
      <c r="E18" s="407">
        <v>1.5722968429847432E-2</v>
      </c>
      <c r="F18" s="406">
        <v>15375</v>
      </c>
      <c r="G18" s="407">
        <v>-9.5980417418191182E-3</v>
      </c>
      <c r="H18" s="406">
        <v>283309.58696999995</v>
      </c>
      <c r="I18" s="409">
        <v>-6.7608807242282812E-2</v>
      </c>
      <c r="J18" s="1261"/>
      <c r="K18" s="297"/>
      <c r="L18" s="298"/>
      <c r="M18" s="297"/>
      <c r="N18" s="298"/>
      <c r="O18" s="242"/>
    </row>
    <row r="19" spans="1:16" ht="16.5" customHeight="1">
      <c r="A19" s="405" t="s">
        <v>362</v>
      </c>
      <c r="B19" s="406">
        <v>156254</v>
      </c>
      <c r="C19" s="407">
        <v>8.2488725086077297E-2</v>
      </c>
      <c r="D19" s="406">
        <v>3434987.7118900004</v>
      </c>
      <c r="E19" s="407">
        <v>0.11763494653056085</v>
      </c>
      <c r="F19" s="406">
        <v>56616</v>
      </c>
      <c r="G19" s="407">
        <v>6.9033232628398791E-2</v>
      </c>
      <c r="H19" s="406">
        <v>1807993.8667899999</v>
      </c>
      <c r="I19" s="409">
        <v>5.8640414756104382E-2</v>
      </c>
      <c r="J19" s="41"/>
      <c r="K19" s="299"/>
      <c r="L19" s="300"/>
      <c r="M19" s="299"/>
      <c r="N19" s="301"/>
      <c r="O19" s="242"/>
    </row>
    <row r="20" spans="1:16" ht="16.5" customHeight="1">
      <c r="A20" s="405" t="s">
        <v>363</v>
      </c>
      <c r="B20" s="406">
        <v>3</v>
      </c>
      <c r="C20" s="407">
        <v>0</v>
      </c>
      <c r="D20" s="406">
        <v>0</v>
      </c>
      <c r="E20" s="407">
        <v>0</v>
      </c>
      <c r="F20" s="406"/>
      <c r="G20" s="407"/>
      <c r="H20" s="406"/>
      <c r="I20" s="408"/>
      <c r="J20" s="41"/>
      <c r="K20" s="299"/>
      <c r="L20" s="300"/>
      <c r="M20" s="299"/>
      <c r="N20" s="301"/>
      <c r="O20" s="242"/>
    </row>
    <row r="21" spans="1:16" ht="16.5" customHeight="1">
      <c r="A21" s="410" t="s">
        <v>364</v>
      </c>
      <c r="B21" s="411">
        <v>196384</v>
      </c>
      <c r="C21" s="412">
        <v>7.5941114270530283E-2</v>
      </c>
      <c r="D21" s="411">
        <v>3924305.8337300005</v>
      </c>
      <c r="E21" s="412">
        <v>0.10382541953970109</v>
      </c>
      <c r="F21" s="411">
        <v>71991</v>
      </c>
      <c r="G21" s="412">
        <v>5.1209041527948133E-2</v>
      </c>
      <c r="H21" s="411">
        <v>2091303.4537599999</v>
      </c>
      <c r="I21" s="413">
        <v>3.95713641125389E-2</v>
      </c>
      <c r="J21" s="41"/>
      <c r="K21" s="299"/>
      <c r="L21" s="300"/>
      <c r="M21" s="299"/>
      <c r="N21" s="301"/>
      <c r="O21" s="242"/>
    </row>
    <row r="22" spans="1:16" ht="12.75" customHeight="1">
      <c r="A22" s="16" t="s">
        <v>365</v>
      </c>
      <c r="H22" s="116"/>
      <c r="I22" s="75"/>
      <c r="J22" s="116"/>
    </row>
    <row r="23" spans="1:16" ht="49.5" customHeight="1">
      <c r="A23" s="1264" t="s">
        <v>366</v>
      </c>
      <c r="B23" s="1264"/>
      <c r="C23" s="1264"/>
      <c r="D23" s="1264"/>
      <c r="E23" s="1264"/>
      <c r="F23" s="1264"/>
      <c r="G23" s="1264"/>
      <c r="H23" s="1264"/>
      <c r="I23" s="1264"/>
    </row>
    <row r="24" spans="1:16" ht="56.25" customHeight="1">
      <c r="A24" s="1264" t="s">
        <v>733</v>
      </c>
      <c r="B24" s="1264"/>
      <c r="C24" s="1264"/>
      <c r="D24" s="1264"/>
      <c r="E24" s="1264"/>
      <c r="F24" s="1264"/>
      <c r="G24" s="1264"/>
      <c r="H24" s="1264"/>
      <c r="I24" s="1264"/>
    </row>
    <row r="25" spans="1:16" ht="23.25" customHeight="1">
      <c r="A25" s="1265" t="s">
        <v>317</v>
      </c>
      <c r="B25" s="1265"/>
      <c r="C25" s="1265"/>
      <c r="D25" s="1265"/>
      <c r="E25" s="1265"/>
      <c r="F25" s="1265"/>
      <c r="G25" s="1265"/>
      <c r="H25" s="1265"/>
      <c r="I25" s="1265"/>
      <c r="J25" s="138"/>
      <c r="K25" s="69"/>
      <c r="L25" s="69"/>
      <c r="M25" s="69"/>
      <c r="N25" s="69"/>
      <c r="O25" s="69"/>
      <c r="P25" s="69"/>
    </row>
    <row r="26" spans="1:16">
      <c r="A26" s="138"/>
      <c r="B26" s="69"/>
      <c r="C26" s="69"/>
      <c r="D26" s="69"/>
      <c r="E26" s="69"/>
      <c r="F26" s="69"/>
      <c r="G26" s="69"/>
    </row>
    <row r="27" spans="1:16" ht="12.75" customHeight="1">
      <c r="A27" s="570" t="s">
        <v>81</v>
      </c>
    </row>
    <row r="28" spans="1:16" ht="12.75" customHeight="1"/>
    <row r="29" spans="1:16" ht="12.75" customHeight="1"/>
    <row r="30" spans="1:16" ht="12.75" customHeight="1"/>
    <row r="31" spans="1:16" ht="12.75" customHeight="1"/>
    <row r="32" spans="1:16" ht="12.75" customHeight="1">
      <c r="I32" s="34" t="s">
        <v>1574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2" customWidth="1"/>
    <col min="3" max="3" width="15" style="242" customWidth="1"/>
    <col min="4" max="4" width="12.140625" customWidth="1"/>
    <col min="5" max="8" width="10" customWidth="1"/>
    <col min="9" max="9" width="11" bestFit="1" customWidth="1"/>
    <col min="10" max="19" width="10" customWidth="1"/>
  </cols>
  <sheetData>
    <row r="1" spans="1:20" ht="18">
      <c r="A1" s="618" t="s">
        <v>882</v>
      </c>
      <c r="B1" s="618"/>
      <c r="C1" s="618"/>
      <c r="D1" s="517"/>
      <c r="E1" s="517"/>
      <c r="F1" s="517"/>
      <c r="G1" s="517"/>
      <c r="H1" s="517"/>
      <c r="I1" s="517"/>
      <c r="J1" s="517"/>
      <c r="K1" s="517"/>
      <c r="L1" s="517"/>
      <c r="M1" s="517"/>
      <c r="N1" s="517"/>
      <c r="O1" s="517"/>
      <c r="P1" s="517"/>
      <c r="Q1" s="517"/>
      <c r="R1" s="517"/>
      <c r="S1" s="517"/>
    </row>
    <row r="2" spans="1:20" ht="16.5">
      <c r="A2" s="619" t="s">
        <v>883</v>
      </c>
      <c r="B2" s="619"/>
      <c r="C2" s="61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4" t="s">
        <v>608</v>
      </c>
      <c r="B4" s="134"/>
      <c r="C4" s="134"/>
      <c r="D4" s="316"/>
      <c r="E4" s="5"/>
      <c r="F4" s="6"/>
      <c r="G4" s="984"/>
      <c r="S4" s="121" t="str">
        <f>Naslovnica!A20</f>
        <v>Ožujak 2026.</v>
      </c>
    </row>
    <row r="5" spans="1:20" ht="12.75" customHeight="1">
      <c r="A5" s="510" t="s">
        <v>858</v>
      </c>
      <c r="B5" s="510"/>
      <c r="C5" s="510"/>
      <c r="D5" s="317"/>
      <c r="E5" s="8"/>
      <c r="F5" s="9"/>
      <c r="G5" s="10"/>
      <c r="S5" s="488" t="str">
        <f>Naslovnica!A24</f>
        <v>March 2026</v>
      </c>
    </row>
    <row r="6" spans="1:20" ht="12.75" customHeight="1">
      <c r="E6" s="242"/>
    </row>
    <row r="7" spans="1:20" ht="12.75" customHeight="1">
      <c r="A7" s="1137"/>
      <c r="B7" s="1137"/>
      <c r="C7" s="1137"/>
      <c r="D7" s="1136" t="s">
        <v>19</v>
      </c>
      <c r="E7" s="1136"/>
      <c r="F7" s="1136"/>
      <c r="G7" s="1136" t="s">
        <v>20</v>
      </c>
      <c r="H7" s="1136"/>
      <c r="I7" s="1136"/>
      <c r="J7" s="1136" t="s">
        <v>21</v>
      </c>
      <c r="K7" s="1136"/>
      <c r="L7" s="1136"/>
      <c r="M7" s="1136" t="s">
        <v>22</v>
      </c>
      <c r="N7" s="1136"/>
      <c r="O7" s="1136"/>
      <c r="P7" s="1136" t="s">
        <v>573</v>
      </c>
      <c r="Q7" s="1136"/>
      <c r="R7" s="1136"/>
      <c r="S7" s="1136" t="s">
        <v>446</v>
      </c>
    </row>
    <row r="8" spans="1:20" ht="15" customHeight="1">
      <c r="A8" s="1144"/>
      <c r="B8" s="1144"/>
      <c r="C8" s="1144"/>
      <c r="D8" s="1138" t="s">
        <v>571</v>
      </c>
      <c r="E8" s="1139"/>
      <c r="F8" s="1139"/>
      <c r="G8" s="1138" t="s">
        <v>572</v>
      </c>
      <c r="H8" s="1139"/>
      <c r="I8" s="1139"/>
      <c r="J8" s="1138" t="s">
        <v>571</v>
      </c>
      <c r="K8" s="1139"/>
      <c r="L8" s="1139"/>
      <c r="M8" s="1138" t="s">
        <v>571</v>
      </c>
      <c r="N8" s="1139"/>
      <c r="O8" s="1139"/>
      <c r="P8" s="1138" t="s">
        <v>571</v>
      </c>
      <c r="Q8" s="1139"/>
      <c r="R8" s="1139"/>
      <c r="S8" s="1137"/>
    </row>
    <row r="9" spans="1:20">
      <c r="A9" s="1144" t="s">
        <v>570</v>
      </c>
      <c r="B9" s="1144"/>
      <c r="C9" s="1144"/>
      <c r="D9" s="621" t="s">
        <v>113</v>
      </c>
      <c r="E9" s="621" t="s">
        <v>114</v>
      </c>
      <c r="F9" s="621" t="s">
        <v>115</v>
      </c>
      <c r="G9" s="621" t="s">
        <v>113</v>
      </c>
      <c r="H9" s="621" t="s">
        <v>114</v>
      </c>
      <c r="I9" s="621" t="s">
        <v>115</v>
      </c>
      <c r="J9" s="621" t="s">
        <v>113</v>
      </c>
      <c r="K9" s="621" t="s">
        <v>114</v>
      </c>
      <c r="L9" s="621" t="s">
        <v>115</v>
      </c>
      <c r="M9" s="621" t="s">
        <v>113</v>
      </c>
      <c r="N9" s="621" t="s">
        <v>114</v>
      </c>
      <c r="O9" s="621" t="s">
        <v>115</v>
      </c>
      <c r="P9" s="621" t="s">
        <v>113</v>
      </c>
      <c r="Q9" s="621" t="s">
        <v>114</v>
      </c>
      <c r="R9" s="621" t="s">
        <v>115</v>
      </c>
      <c r="S9" s="1137"/>
    </row>
    <row r="10" spans="1:20" s="308" customFormat="1" ht="22.5" customHeight="1">
      <c r="A10" s="1145" t="s">
        <v>574</v>
      </c>
      <c r="B10" s="1145"/>
      <c r="C10" s="1145"/>
      <c r="D10" s="623">
        <v>123843</v>
      </c>
      <c r="E10" s="623">
        <v>603036</v>
      </c>
      <c r="F10" s="623">
        <v>29325</v>
      </c>
      <c r="G10" s="623">
        <v>111492</v>
      </c>
      <c r="H10" s="623">
        <v>317137</v>
      </c>
      <c r="I10" s="623">
        <v>10708</v>
      </c>
      <c r="J10" s="623">
        <v>178349</v>
      </c>
      <c r="K10" s="623">
        <v>343070</v>
      </c>
      <c r="L10" s="623">
        <v>14683</v>
      </c>
      <c r="M10" s="623">
        <v>124128</v>
      </c>
      <c r="N10" s="623">
        <v>524564</v>
      </c>
      <c r="O10" s="623">
        <v>25399</v>
      </c>
      <c r="P10" s="623">
        <v>537812</v>
      </c>
      <c r="Q10" s="623">
        <v>1787807</v>
      </c>
      <c r="R10" s="623">
        <v>80115</v>
      </c>
      <c r="S10" s="623">
        <v>2405734</v>
      </c>
    </row>
    <row r="11" spans="1:20" ht="21.75" customHeight="1">
      <c r="A11" s="1146" t="s">
        <v>575</v>
      </c>
      <c r="B11" s="1146"/>
      <c r="C11" s="1146"/>
      <c r="D11" s="622">
        <v>5.147825985749048E-2</v>
      </c>
      <c r="E11" s="622">
        <v>0.25066611686911355</v>
      </c>
      <c r="F11" s="622">
        <v>1.2189626949612883E-2</v>
      </c>
      <c r="G11" s="622">
        <v>4.6344275801065288E-2</v>
      </c>
      <c r="H11" s="622">
        <v>0.131825463663065</v>
      </c>
      <c r="I11" s="622">
        <v>4.4510324084042546E-3</v>
      </c>
      <c r="J11" s="622">
        <v>7.413496255196958E-2</v>
      </c>
      <c r="K11" s="622">
        <v>0.1426051259199895</v>
      </c>
      <c r="L11" s="622">
        <v>6.1033347826484558E-3</v>
      </c>
      <c r="M11" s="622">
        <v>5.1596726820172141E-2</v>
      </c>
      <c r="N11" s="622">
        <v>0.21804738179699001</v>
      </c>
      <c r="O11" s="622">
        <v>1.0557692579478861E-2</v>
      </c>
      <c r="P11" s="622">
        <v>0.2235542250306975</v>
      </c>
      <c r="Q11" s="622">
        <v>0.74314408824915801</v>
      </c>
      <c r="R11" s="622">
        <v>3.3301686720144455E-2</v>
      </c>
      <c r="S11" s="622">
        <v>1</v>
      </c>
    </row>
    <row r="12" spans="1:20" ht="22.5" customHeight="1">
      <c r="A12" s="1147" t="s">
        <v>576</v>
      </c>
      <c r="B12" s="1147"/>
      <c r="C12" s="1147"/>
      <c r="D12" s="309">
        <v>20</v>
      </c>
      <c r="E12" s="309">
        <v>38</v>
      </c>
      <c r="F12" s="309">
        <v>2</v>
      </c>
      <c r="G12" s="309">
        <v>39</v>
      </c>
      <c r="H12" s="309">
        <v>29</v>
      </c>
      <c r="I12" s="309">
        <v>6</v>
      </c>
      <c r="J12" s="309">
        <v>119</v>
      </c>
      <c r="K12" s="309">
        <v>41</v>
      </c>
      <c r="L12" s="309">
        <v>0</v>
      </c>
      <c r="M12" s="309">
        <v>9</v>
      </c>
      <c r="N12" s="309">
        <v>24</v>
      </c>
      <c r="O12" s="309">
        <v>2</v>
      </c>
      <c r="P12" s="309">
        <v>187</v>
      </c>
      <c r="Q12" s="309">
        <v>132</v>
      </c>
      <c r="R12" s="309">
        <v>10</v>
      </c>
      <c r="S12" s="309">
        <v>329</v>
      </c>
    </row>
    <row r="13" spans="1:20" ht="22.5" customHeight="1">
      <c r="A13" s="1147" t="s">
        <v>577</v>
      </c>
      <c r="B13" s="1147"/>
      <c r="C13" s="1147"/>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row>
    <row r="14" spans="1:20" ht="22.5" customHeight="1">
      <c r="A14" s="1147" t="s">
        <v>578</v>
      </c>
      <c r="B14" s="1147"/>
      <c r="C14" s="1147"/>
      <c r="D14" s="309">
        <v>558</v>
      </c>
      <c r="E14" s="309">
        <v>0</v>
      </c>
      <c r="F14" s="309">
        <v>0</v>
      </c>
      <c r="G14" s="309">
        <v>558</v>
      </c>
      <c r="H14" s="309">
        <v>2</v>
      </c>
      <c r="I14" s="309">
        <v>0</v>
      </c>
      <c r="J14" s="309">
        <v>1119</v>
      </c>
      <c r="K14" s="309">
        <v>0</v>
      </c>
      <c r="L14" s="309">
        <v>0</v>
      </c>
      <c r="M14" s="309">
        <v>558</v>
      </c>
      <c r="N14" s="309">
        <v>0</v>
      </c>
      <c r="O14" s="309">
        <v>0</v>
      </c>
      <c r="P14" s="309">
        <v>2793</v>
      </c>
      <c r="Q14" s="309">
        <v>2</v>
      </c>
      <c r="R14" s="309">
        <v>0</v>
      </c>
      <c r="S14" s="309">
        <v>2795</v>
      </c>
      <c r="T14" s="75"/>
    </row>
    <row r="15" spans="1:20" ht="21.75" customHeight="1">
      <c r="A15" s="1146" t="s">
        <v>579</v>
      </c>
      <c r="B15" s="1146"/>
      <c r="C15" s="1146"/>
      <c r="D15" s="626">
        <v>578</v>
      </c>
      <c r="E15" s="626">
        <v>38</v>
      </c>
      <c r="F15" s="626">
        <v>2</v>
      </c>
      <c r="G15" s="626">
        <v>597</v>
      </c>
      <c r="H15" s="626">
        <v>31</v>
      </c>
      <c r="I15" s="626">
        <v>6</v>
      </c>
      <c r="J15" s="626">
        <v>1238</v>
      </c>
      <c r="K15" s="626">
        <v>41</v>
      </c>
      <c r="L15" s="626">
        <v>0</v>
      </c>
      <c r="M15" s="626">
        <v>567</v>
      </c>
      <c r="N15" s="626">
        <v>24</v>
      </c>
      <c r="O15" s="626">
        <v>2</v>
      </c>
      <c r="P15" s="626">
        <v>2980</v>
      </c>
      <c r="Q15" s="626">
        <v>134</v>
      </c>
      <c r="R15" s="626">
        <v>10</v>
      </c>
      <c r="S15" s="626">
        <v>3124</v>
      </c>
    </row>
    <row r="16" spans="1:20" ht="22.5" customHeight="1">
      <c r="A16" s="1148" t="s">
        <v>580</v>
      </c>
      <c r="B16" s="1148"/>
      <c r="C16" s="1148"/>
      <c r="D16" s="155">
        <v>18</v>
      </c>
      <c r="E16" s="155">
        <v>111</v>
      </c>
      <c r="F16" s="155">
        <v>8</v>
      </c>
      <c r="G16" s="155">
        <v>12</v>
      </c>
      <c r="H16" s="155">
        <v>111</v>
      </c>
      <c r="I16" s="155">
        <v>2</v>
      </c>
      <c r="J16" s="155">
        <v>38</v>
      </c>
      <c r="K16" s="155">
        <v>381</v>
      </c>
      <c r="L16" s="155">
        <v>7</v>
      </c>
      <c r="M16" s="155">
        <v>18</v>
      </c>
      <c r="N16" s="155">
        <v>50</v>
      </c>
      <c r="O16" s="155">
        <v>4</v>
      </c>
      <c r="P16" s="155">
        <v>86</v>
      </c>
      <c r="Q16" s="155">
        <v>653</v>
      </c>
      <c r="R16" s="155">
        <v>21</v>
      </c>
      <c r="S16" s="155">
        <v>760</v>
      </c>
    </row>
    <row r="17" spans="1:20" ht="22.5" customHeight="1">
      <c r="A17" s="1148" t="s">
        <v>581</v>
      </c>
      <c r="B17" s="1148"/>
      <c r="C17" s="1148"/>
      <c r="D17" s="156">
        <v>110</v>
      </c>
      <c r="E17" s="155">
        <v>22</v>
      </c>
      <c r="F17" s="155">
        <v>5</v>
      </c>
      <c r="G17" s="155">
        <v>110</v>
      </c>
      <c r="H17" s="155">
        <v>12</v>
      </c>
      <c r="I17" s="155">
        <v>3</v>
      </c>
      <c r="J17" s="155">
        <v>382</v>
      </c>
      <c r="K17" s="155">
        <v>40</v>
      </c>
      <c r="L17" s="155">
        <v>4</v>
      </c>
      <c r="M17" s="155">
        <v>49</v>
      </c>
      <c r="N17" s="155">
        <v>22</v>
      </c>
      <c r="O17" s="155">
        <v>1</v>
      </c>
      <c r="P17" s="155">
        <v>651</v>
      </c>
      <c r="Q17" s="155">
        <v>96</v>
      </c>
      <c r="R17" s="155">
        <v>13</v>
      </c>
      <c r="S17" s="155">
        <v>760</v>
      </c>
    </row>
    <row r="18" spans="1:20" ht="22.5" customHeight="1">
      <c r="A18" s="1150" t="s">
        <v>582</v>
      </c>
      <c r="B18" s="1150"/>
      <c r="C18" s="1150"/>
      <c r="D18" s="155">
        <v>87</v>
      </c>
      <c r="E18" s="155">
        <v>61</v>
      </c>
      <c r="F18" s="155">
        <v>1</v>
      </c>
      <c r="G18" s="155">
        <v>50</v>
      </c>
      <c r="H18" s="155">
        <v>8</v>
      </c>
      <c r="I18" s="155">
        <v>0</v>
      </c>
      <c r="J18" s="155">
        <v>7</v>
      </c>
      <c r="K18" s="155">
        <v>6</v>
      </c>
      <c r="L18" s="155">
        <v>1</v>
      </c>
      <c r="M18" s="155">
        <v>136</v>
      </c>
      <c r="N18" s="155">
        <v>145</v>
      </c>
      <c r="O18" s="155">
        <v>2</v>
      </c>
      <c r="P18" s="155">
        <v>280</v>
      </c>
      <c r="Q18" s="155">
        <v>220</v>
      </c>
      <c r="R18" s="155">
        <v>4</v>
      </c>
      <c r="S18" s="155">
        <v>504</v>
      </c>
    </row>
    <row r="19" spans="1:20" ht="22.5" customHeight="1">
      <c r="A19" s="1149" t="s">
        <v>583</v>
      </c>
      <c r="B19" s="1149"/>
      <c r="C19" s="1149"/>
      <c r="D19" s="155">
        <v>4</v>
      </c>
      <c r="E19" s="155">
        <v>4</v>
      </c>
      <c r="F19" s="155">
        <v>0</v>
      </c>
      <c r="G19" s="155">
        <v>22</v>
      </c>
      <c r="H19" s="155">
        <v>82</v>
      </c>
      <c r="I19" s="155">
        <v>1</v>
      </c>
      <c r="J19" s="155">
        <v>254</v>
      </c>
      <c r="K19" s="155">
        <v>131</v>
      </c>
      <c r="L19" s="155">
        <v>3</v>
      </c>
      <c r="M19" s="155">
        <v>0</v>
      </c>
      <c r="N19" s="155">
        <v>4</v>
      </c>
      <c r="O19" s="155">
        <v>0</v>
      </c>
      <c r="P19" s="155">
        <v>280</v>
      </c>
      <c r="Q19" s="155">
        <v>221</v>
      </c>
      <c r="R19" s="155">
        <v>4</v>
      </c>
      <c r="S19" s="155">
        <v>505</v>
      </c>
    </row>
    <row r="20" spans="1:20" s="994" customFormat="1" ht="22.5" customHeight="1">
      <c r="A20" s="1148" t="s">
        <v>1448</v>
      </c>
      <c r="B20" s="1148"/>
      <c r="C20" s="1148"/>
      <c r="D20" s="155">
        <v>0</v>
      </c>
      <c r="E20" s="155">
        <v>511</v>
      </c>
      <c r="F20" s="155">
        <v>4</v>
      </c>
      <c r="G20" s="155">
        <v>1</v>
      </c>
      <c r="H20" s="155">
        <v>246</v>
      </c>
      <c r="I20" s="155">
        <v>1</v>
      </c>
      <c r="J20" s="155">
        <v>0</v>
      </c>
      <c r="K20" s="155">
        <v>8</v>
      </c>
      <c r="L20" s="155">
        <v>0</v>
      </c>
      <c r="M20" s="155">
        <v>4</v>
      </c>
      <c r="N20" s="155">
        <v>657</v>
      </c>
      <c r="O20" s="155">
        <v>6</v>
      </c>
      <c r="P20" s="155">
        <v>5</v>
      </c>
      <c r="Q20" s="155">
        <v>1422</v>
      </c>
      <c r="R20" s="155">
        <v>11</v>
      </c>
      <c r="S20" s="155">
        <v>1438</v>
      </c>
    </row>
    <row r="21" spans="1:20" s="994" customFormat="1" ht="22.5" customHeight="1">
      <c r="A21" s="1148" t="s">
        <v>1449</v>
      </c>
      <c r="B21" s="1148"/>
      <c r="C21" s="1148"/>
      <c r="D21" s="155">
        <v>15</v>
      </c>
      <c r="E21" s="155">
        <v>3</v>
      </c>
      <c r="F21" s="155">
        <v>1</v>
      </c>
      <c r="G21" s="155">
        <v>69</v>
      </c>
      <c r="H21" s="155">
        <v>1</v>
      </c>
      <c r="I21" s="155">
        <v>0</v>
      </c>
      <c r="J21" s="155">
        <v>1339</v>
      </c>
      <c r="K21" s="155">
        <v>5</v>
      </c>
      <c r="L21" s="155">
        <v>1</v>
      </c>
      <c r="M21" s="155">
        <v>3</v>
      </c>
      <c r="N21" s="155">
        <v>1</v>
      </c>
      <c r="O21" s="155">
        <v>0</v>
      </c>
      <c r="P21" s="155">
        <v>1426</v>
      </c>
      <c r="Q21" s="155">
        <v>10</v>
      </c>
      <c r="R21" s="155">
        <v>2</v>
      </c>
      <c r="S21" s="155">
        <v>1438</v>
      </c>
    </row>
    <row r="22" spans="1:20" ht="22.5" customHeight="1">
      <c r="A22" s="1146" t="s">
        <v>584</v>
      </c>
      <c r="B22" s="1146"/>
      <c r="C22" s="1146"/>
      <c r="D22" s="626">
        <v>24</v>
      </c>
      <c r="E22" s="626">
        <v>-654</v>
      </c>
      <c r="F22" s="626">
        <v>-7</v>
      </c>
      <c r="G22" s="626">
        <v>138</v>
      </c>
      <c r="H22" s="626">
        <v>-270</v>
      </c>
      <c r="I22" s="626">
        <v>1</v>
      </c>
      <c r="J22" s="626">
        <v>1930</v>
      </c>
      <c r="K22" s="626">
        <v>-219</v>
      </c>
      <c r="L22" s="626">
        <v>0</v>
      </c>
      <c r="M22" s="626">
        <v>-106</v>
      </c>
      <c r="N22" s="626">
        <v>-825</v>
      </c>
      <c r="O22" s="626">
        <v>-11</v>
      </c>
      <c r="P22" s="626">
        <v>1986</v>
      </c>
      <c r="Q22" s="626">
        <v>-1968</v>
      </c>
      <c r="R22" s="626">
        <v>-17</v>
      </c>
      <c r="S22" s="626">
        <v>1</v>
      </c>
    </row>
    <row r="23" spans="1:20" ht="22.5" customHeight="1">
      <c r="A23" s="1146" t="s">
        <v>585</v>
      </c>
      <c r="B23" s="1146"/>
      <c r="C23" s="1146"/>
      <c r="D23" s="626">
        <v>4</v>
      </c>
      <c r="E23" s="626">
        <v>236</v>
      </c>
      <c r="F23" s="626">
        <v>282</v>
      </c>
      <c r="G23" s="626">
        <v>3</v>
      </c>
      <c r="H23" s="626">
        <v>94</v>
      </c>
      <c r="I23" s="626">
        <v>78</v>
      </c>
      <c r="J23" s="626">
        <v>4</v>
      </c>
      <c r="K23" s="626">
        <v>77</v>
      </c>
      <c r="L23" s="626">
        <v>108</v>
      </c>
      <c r="M23" s="626">
        <v>1</v>
      </c>
      <c r="N23" s="626">
        <v>160</v>
      </c>
      <c r="O23" s="626">
        <v>212</v>
      </c>
      <c r="P23" s="626">
        <v>12</v>
      </c>
      <c r="Q23" s="626">
        <v>567</v>
      </c>
      <c r="R23" s="626">
        <v>680</v>
      </c>
      <c r="S23" s="626">
        <v>1259</v>
      </c>
    </row>
    <row r="24" spans="1:20" ht="21.75" customHeight="1">
      <c r="A24" s="1145" t="s">
        <v>586</v>
      </c>
      <c r="B24" s="1145"/>
      <c r="C24" s="1145"/>
      <c r="D24" s="624">
        <v>124441</v>
      </c>
      <c r="E24" s="624">
        <v>602184</v>
      </c>
      <c r="F24" s="624">
        <v>29038</v>
      </c>
      <c r="G24" s="624">
        <v>112224</v>
      </c>
      <c r="H24" s="624">
        <v>316804</v>
      </c>
      <c r="I24" s="624">
        <v>10637</v>
      </c>
      <c r="J24" s="625">
        <v>181513</v>
      </c>
      <c r="K24" s="624">
        <v>342815</v>
      </c>
      <c r="L24" s="624">
        <v>14575</v>
      </c>
      <c r="M24" s="624">
        <v>124588</v>
      </c>
      <c r="N24" s="624">
        <v>523603</v>
      </c>
      <c r="O24" s="624">
        <v>25178</v>
      </c>
      <c r="P24" s="624">
        <v>542766</v>
      </c>
      <c r="Q24" s="624">
        <v>1785406</v>
      </c>
      <c r="R24" s="624">
        <v>79428</v>
      </c>
      <c r="S24" s="624">
        <v>2407600</v>
      </c>
    </row>
    <row r="25" spans="1:20" s="242" customFormat="1" ht="22.5" customHeight="1">
      <c r="A25" s="1149" t="s">
        <v>607</v>
      </c>
      <c r="B25" s="1149"/>
      <c r="C25" s="1149"/>
      <c r="D25" s="312">
        <v>598</v>
      </c>
      <c r="E25" s="312">
        <v>-852</v>
      </c>
      <c r="F25" s="312">
        <v>-287</v>
      </c>
      <c r="G25" s="312">
        <v>732</v>
      </c>
      <c r="H25" s="312">
        <v>-333</v>
      </c>
      <c r="I25" s="312">
        <v>-71</v>
      </c>
      <c r="J25" s="312">
        <v>3164</v>
      </c>
      <c r="K25" s="312">
        <v>-255</v>
      </c>
      <c r="L25" s="312">
        <v>-108</v>
      </c>
      <c r="M25" s="312">
        <v>460</v>
      </c>
      <c r="N25" s="312">
        <v>-961</v>
      </c>
      <c r="O25" s="312">
        <v>-221</v>
      </c>
      <c r="P25" s="312">
        <v>4954</v>
      </c>
      <c r="Q25" s="312">
        <v>-2401</v>
      </c>
      <c r="R25" s="312">
        <v>-687</v>
      </c>
      <c r="S25" s="312">
        <v>1866</v>
      </c>
      <c r="T25" s="266"/>
    </row>
    <row r="26" spans="1:20" ht="22.5" customHeight="1">
      <c r="A26" s="1146" t="s">
        <v>587</v>
      </c>
      <c r="B26" s="1146"/>
      <c r="C26" s="1146"/>
      <c r="D26" s="622">
        <v>4.8286943953231107E-3</v>
      </c>
      <c r="E26" s="622">
        <v>-1.4128509740711998E-3</v>
      </c>
      <c r="F26" s="622">
        <v>-9.7868712702472299E-3</v>
      </c>
      <c r="G26" s="622">
        <v>6.5654934883220325E-3</v>
      </c>
      <c r="H26" s="622">
        <v>-1.050019392250037E-3</v>
      </c>
      <c r="I26" s="622">
        <v>-6.6305565932013449E-3</v>
      </c>
      <c r="J26" s="622">
        <v>1.7740497563765428E-2</v>
      </c>
      <c r="K26" s="622">
        <v>-7.4328854169702972E-4</v>
      </c>
      <c r="L26" s="622">
        <v>-7.3554450725328612E-3</v>
      </c>
      <c r="M26" s="622">
        <v>3.7058520237174528E-3</v>
      </c>
      <c r="N26" s="622">
        <v>-1.8319976208813415E-3</v>
      </c>
      <c r="O26" s="622">
        <v>-8.7011299657466824E-3</v>
      </c>
      <c r="P26" s="622">
        <v>9.2113972912467555E-3</v>
      </c>
      <c r="Q26" s="622">
        <v>-1.3429861276972291E-3</v>
      </c>
      <c r="R26" s="622">
        <v>-8.5751731885414708E-3</v>
      </c>
      <c r="S26" s="622">
        <v>7.7564685039991949E-4</v>
      </c>
    </row>
    <row r="27" spans="1:20" ht="21.75" customHeight="1">
      <c r="A27" s="1146" t="s">
        <v>575</v>
      </c>
      <c r="B27" s="1146"/>
      <c r="C27" s="1146"/>
      <c r="D27" s="622">
        <v>5.1686741983718226E-2</v>
      </c>
      <c r="E27" s="622">
        <v>0.25011795979398571</v>
      </c>
      <c r="F27" s="622">
        <v>1.206097358365177E-2</v>
      </c>
      <c r="G27" s="622">
        <v>4.6612394085396247E-2</v>
      </c>
      <c r="H27" s="622">
        <v>0.13158498089383619</v>
      </c>
      <c r="I27" s="622">
        <v>4.4180927064296398E-3</v>
      </c>
      <c r="J27" s="622">
        <v>7.5391676358199031E-2</v>
      </c>
      <c r="K27" s="622">
        <v>0.14238868582821065</v>
      </c>
      <c r="L27" s="622">
        <v>6.0537464695132083E-3</v>
      </c>
      <c r="M27" s="622">
        <v>5.1747798637647446E-2</v>
      </c>
      <c r="N27" s="622">
        <v>0.21747923243063633</v>
      </c>
      <c r="O27" s="622">
        <v>1.0457717228775544E-2</v>
      </c>
      <c r="P27" s="622">
        <v>0.22543861106496096</v>
      </c>
      <c r="Q27" s="622">
        <v>0.74157085894666885</v>
      </c>
      <c r="R27" s="622">
        <v>3.2990529988370161E-2</v>
      </c>
      <c r="S27" s="622">
        <v>1</v>
      </c>
    </row>
    <row r="28" spans="1:20">
      <c r="A28" s="983" t="s">
        <v>588</v>
      </c>
      <c r="B28" s="983"/>
      <c r="C28" s="983"/>
      <c r="D28" s="178"/>
      <c r="E28" s="178"/>
    </row>
    <row r="29" spans="1:20" ht="12.75" customHeight="1">
      <c r="A29" s="154" t="s">
        <v>589</v>
      </c>
      <c r="B29" s="154"/>
      <c r="C29" s="154"/>
      <c r="D29" s="152"/>
      <c r="E29" s="152"/>
      <c r="F29" s="152"/>
      <c r="G29" s="152"/>
      <c r="H29" s="153"/>
    </row>
    <row r="30" spans="1:20" ht="12.75" customHeight="1">
      <c r="A30" s="149" t="s">
        <v>590</v>
      </c>
      <c r="B30" s="149"/>
      <c r="C30" s="149"/>
      <c r="D30" s="151"/>
      <c r="E30" s="151"/>
      <c r="F30" s="151"/>
      <c r="G30" s="151"/>
      <c r="H30" s="151"/>
    </row>
    <row r="31" spans="1:20" ht="12.75" customHeight="1">
      <c r="A31" s="150"/>
      <c r="B31" s="150"/>
      <c r="C31" s="150"/>
      <c r="D31" s="149"/>
      <c r="E31" s="149"/>
      <c r="F31" s="149"/>
      <c r="G31" s="149"/>
      <c r="H31" s="149"/>
    </row>
    <row r="32" spans="1:20" ht="12.75" customHeight="1">
      <c r="A32" s="133" t="s">
        <v>609</v>
      </c>
      <c r="B32" s="178"/>
      <c r="C32" s="178"/>
      <c r="D32" s="178"/>
      <c r="E32" s="178"/>
      <c r="F32" s="178"/>
      <c r="S32" s="121" t="str">
        <f>Naslovnica!A20</f>
        <v>Ožujak 2026.</v>
      </c>
    </row>
    <row r="33" spans="1:19">
      <c r="A33" s="516" t="s">
        <v>859</v>
      </c>
      <c r="B33" s="178"/>
      <c r="C33" s="178"/>
      <c r="D33" s="178"/>
      <c r="E33" s="178"/>
      <c r="F33" s="178"/>
      <c r="S33" s="488" t="str">
        <f>Naslovnica!A24</f>
        <v>March 2026</v>
      </c>
    </row>
    <row r="34" spans="1:19">
      <c r="B34"/>
      <c r="C34"/>
    </row>
    <row r="35" spans="1:19" ht="32.25" customHeight="1">
      <c r="A35" s="627"/>
      <c r="B35" s="1144" t="s">
        <v>558</v>
      </c>
      <c r="C35" s="1144"/>
      <c r="D35" s="1144"/>
      <c r="E35" s="1143" t="s">
        <v>559</v>
      </c>
      <c r="F35" s="1143"/>
      <c r="G35" s="1143"/>
      <c r="H35" s="1143" t="s">
        <v>560</v>
      </c>
      <c r="I35" s="1143"/>
      <c r="J35" s="1143"/>
      <c r="K35" s="1142" t="s">
        <v>561</v>
      </c>
      <c r="L35" s="1142"/>
      <c r="M35" s="1142"/>
      <c r="N35" s="1142" t="s">
        <v>562</v>
      </c>
      <c r="O35" s="1142"/>
      <c r="P35" s="1142"/>
      <c r="Q35" s="1143" t="s">
        <v>563</v>
      </c>
      <c r="R35" s="1143"/>
      <c r="S35" s="1143"/>
    </row>
    <row r="36" spans="1:19" ht="21">
      <c r="A36" s="627" t="s">
        <v>507</v>
      </c>
      <c r="B36" s="1144" t="s">
        <v>564</v>
      </c>
      <c r="C36" s="1144"/>
      <c r="D36" s="1144"/>
      <c r="E36" s="1144" t="s">
        <v>565</v>
      </c>
      <c r="F36" s="1144"/>
      <c r="G36" s="1144"/>
      <c r="H36" s="1144" t="s">
        <v>565</v>
      </c>
      <c r="I36" s="1144"/>
      <c r="J36" s="1144"/>
      <c r="K36" s="1144" t="s">
        <v>566</v>
      </c>
      <c r="L36" s="1144"/>
      <c r="M36" s="1144"/>
      <c r="N36" s="1144" t="s">
        <v>566</v>
      </c>
      <c r="O36" s="1144"/>
      <c r="P36" s="1144"/>
      <c r="Q36" s="1144" t="s">
        <v>566</v>
      </c>
      <c r="R36" s="1144"/>
      <c r="S36" s="1144"/>
    </row>
    <row r="37" spans="1:19">
      <c r="A37" s="627"/>
      <c r="B37" s="628" t="s">
        <v>113</v>
      </c>
      <c r="C37" s="628" t="s">
        <v>114</v>
      </c>
      <c r="D37" s="628" t="s">
        <v>115</v>
      </c>
      <c r="E37" s="628" t="s">
        <v>113</v>
      </c>
      <c r="F37" s="628" t="s">
        <v>114</v>
      </c>
      <c r="G37" s="628" t="s">
        <v>115</v>
      </c>
      <c r="H37" s="628" t="s">
        <v>113</v>
      </c>
      <c r="I37" s="628" t="s">
        <v>114</v>
      </c>
      <c r="J37" s="628" t="s">
        <v>115</v>
      </c>
      <c r="K37" s="628" t="s">
        <v>113</v>
      </c>
      <c r="L37" s="628" t="s">
        <v>114</v>
      </c>
      <c r="M37" s="628" t="s">
        <v>115</v>
      </c>
      <c r="N37" s="628" t="s">
        <v>113</v>
      </c>
      <c r="O37" s="628" t="s">
        <v>114</v>
      </c>
      <c r="P37" s="628" t="s">
        <v>115</v>
      </c>
      <c r="Q37" s="620" t="s">
        <v>113</v>
      </c>
      <c r="R37" s="620" t="s">
        <v>114</v>
      </c>
      <c r="S37" s="620" t="s">
        <v>115</v>
      </c>
    </row>
    <row r="38" spans="1:19">
      <c r="A38" s="159" t="s">
        <v>6</v>
      </c>
      <c r="B38" s="165">
        <v>5415</v>
      </c>
      <c r="C38" s="165">
        <v>199</v>
      </c>
      <c r="D38" s="165">
        <v>14</v>
      </c>
      <c r="E38" s="165">
        <v>3520</v>
      </c>
      <c r="F38" s="165">
        <v>73</v>
      </c>
      <c r="G38" s="165">
        <v>8</v>
      </c>
      <c r="H38" s="165">
        <v>8935</v>
      </c>
      <c r="I38" s="165">
        <v>272</v>
      </c>
      <c r="J38" s="165">
        <v>22</v>
      </c>
      <c r="K38" s="165">
        <v>-662</v>
      </c>
      <c r="L38" s="165">
        <v>98</v>
      </c>
      <c r="M38" s="165">
        <v>6</v>
      </c>
      <c r="N38" s="165">
        <v>-512</v>
      </c>
      <c r="O38" s="165">
        <v>41</v>
      </c>
      <c r="P38" s="165">
        <v>6</v>
      </c>
      <c r="Q38" s="166">
        <v>-0.11613413789692351</v>
      </c>
      <c r="R38" s="166">
        <v>1.0451127819548871</v>
      </c>
      <c r="S38" s="166">
        <v>1.2000000000000002</v>
      </c>
    </row>
    <row r="39" spans="1:19">
      <c r="A39" s="76" t="s">
        <v>7</v>
      </c>
      <c r="B39" s="165">
        <v>110639</v>
      </c>
      <c r="C39" s="165">
        <v>4331</v>
      </c>
      <c r="D39" s="165">
        <v>154</v>
      </c>
      <c r="E39" s="165">
        <v>81762</v>
      </c>
      <c r="F39" s="165">
        <v>3181</v>
      </c>
      <c r="G39" s="165">
        <v>124</v>
      </c>
      <c r="H39" s="165">
        <v>192401</v>
      </c>
      <c r="I39" s="165">
        <v>7512</v>
      </c>
      <c r="J39" s="165">
        <v>278</v>
      </c>
      <c r="K39" s="165">
        <v>6878</v>
      </c>
      <c r="L39" s="165">
        <v>-8242</v>
      </c>
      <c r="M39" s="165">
        <v>6</v>
      </c>
      <c r="N39" s="165">
        <v>7718</v>
      </c>
      <c r="O39" s="165">
        <v>-5941</v>
      </c>
      <c r="P39" s="165">
        <v>19</v>
      </c>
      <c r="Q39" s="166">
        <v>8.2089929979471954E-2</v>
      </c>
      <c r="R39" s="166">
        <v>-0.65374510255819307</v>
      </c>
      <c r="S39" s="166">
        <v>9.8814229249011953E-2</v>
      </c>
    </row>
    <row r="40" spans="1:19">
      <c r="A40" s="76" t="s">
        <v>8</v>
      </c>
      <c r="B40" s="165">
        <v>88022</v>
      </c>
      <c r="C40" s="165">
        <v>80783</v>
      </c>
      <c r="D40" s="165">
        <v>215</v>
      </c>
      <c r="E40" s="165">
        <v>63074</v>
      </c>
      <c r="F40" s="165">
        <v>63031</v>
      </c>
      <c r="G40" s="165">
        <v>196</v>
      </c>
      <c r="H40" s="165">
        <v>151096</v>
      </c>
      <c r="I40" s="165">
        <v>143814</v>
      </c>
      <c r="J40" s="165">
        <v>411</v>
      </c>
      <c r="K40" s="165">
        <v>17555</v>
      </c>
      <c r="L40" s="165">
        <v>-15953</v>
      </c>
      <c r="M40" s="165">
        <v>7</v>
      </c>
      <c r="N40" s="165">
        <v>13334</v>
      </c>
      <c r="O40" s="165">
        <v>-13055</v>
      </c>
      <c r="P40" s="165">
        <v>9</v>
      </c>
      <c r="Q40" s="166">
        <v>0.25696506859001556</v>
      </c>
      <c r="R40" s="166">
        <v>-0.16784900070592867</v>
      </c>
      <c r="S40" s="166">
        <v>4.0506329113924044E-2</v>
      </c>
    </row>
    <row r="41" spans="1:19">
      <c r="A41" s="76" t="s">
        <v>9</v>
      </c>
      <c r="B41" s="165">
        <v>59340</v>
      </c>
      <c r="C41" s="165">
        <v>118236</v>
      </c>
      <c r="D41" s="165">
        <v>151</v>
      </c>
      <c r="E41" s="165">
        <v>28922</v>
      </c>
      <c r="F41" s="165">
        <v>103924</v>
      </c>
      <c r="G41" s="165">
        <v>157</v>
      </c>
      <c r="H41" s="165">
        <v>88262</v>
      </c>
      <c r="I41" s="165">
        <v>222160</v>
      </c>
      <c r="J41" s="165">
        <v>308</v>
      </c>
      <c r="K41" s="165">
        <v>14415</v>
      </c>
      <c r="L41" s="165">
        <v>-6665</v>
      </c>
      <c r="M41" s="165">
        <v>19</v>
      </c>
      <c r="N41" s="165">
        <v>9834</v>
      </c>
      <c r="O41" s="165">
        <v>-8444</v>
      </c>
      <c r="P41" s="165">
        <v>23</v>
      </c>
      <c r="Q41" s="166">
        <v>0.37881367847156056</v>
      </c>
      <c r="R41" s="166">
        <v>-6.3678778095747846E-2</v>
      </c>
      <c r="S41" s="166">
        <v>0.15789473684210531</v>
      </c>
    </row>
    <row r="42" spans="1:19">
      <c r="A42" s="76" t="s">
        <v>10</v>
      </c>
      <c r="B42" s="165">
        <v>45579</v>
      </c>
      <c r="C42" s="165">
        <v>137836</v>
      </c>
      <c r="D42" s="165">
        <v>88</v>
      </c>
      <c r="E42" s="165">
        <v>14189</v>
      </c>
      <c r="F42" s="165">
        <v>128167</v>
      </c>
      <c r="G42" s="165">
        <v>92</v>
      </c>
      <c r="H42" s="165">
        <v>59768</v>
      </c>
      <c r="I42" s="165">
        <v>266003</v>
      </c>
      <c r="J42" s="165">
        <v>180</v>
      </c>
      <c r="K42" s="165">
        <v>9814</v>
      </c>
      <c r="L42" s="165">
        <v>-6310</v>
      </c>
      <c r="M42" s="165">
        <v>5</v>
      </c>
      <c r="N42" s="165">
        <v>4070</v>
      </c>
      <c r="O42" s="165">
        <v>-4888</v>
      </c>
      <c r="P42" s="165">
        <v>16</v>
      </c>
      <c r="Q42" s="166">
        <v>0.30258913782582164</v>
      </c>
      <c r="R42" s="166">
        <v>-4.0396679665657742E-2</v>
      </c>
      <c r="S42" s="166">
        <v>0.13207547169811318</v>
      </c>
    </row>
    <row r="43" spans="1:19">
      <c r="A43" s="76" t="s">
        <v>11</v>
      </c>
      <c r="B43" s="165">
        <v>24326</v>
      </c>
      <c r="C43" s="165">
        <v>156287</v>
      </c>
      <c r="D43" s="165">
        <v>88</v>
      </c>
      <c r="E43" s="165">
        <v>7780</v>
      </c>
      <c r="F43" s="165">
        <v>144335</v>
      </c>
      <c r="G43" s="165">
        <v>62</v>
      </c>
      <c r="H43" s="165">
        <v>32106</v>
      </c>
      <c r="I43" s="165">
        <v>300622</v>
      </c>
      <c r="J43" s="165">
        <v>150</v>
      </c>
      <c r="K43" s="165">
        <v>8272</v>
      </c>
      <c r="L43" s="165">
        <v>-3869</v>
      </c>
      <c r="M43" s="165">
        <v>1</v>
      </c>
      <c r="N43" s="165">
        <v>3017</v>
      </c>
      <c r="O43" s="165">
        <v>-3089</v>
      </c>
      <c r="P43" s="165">
        <v>-8</v>
      </c>
      <c r="Q43" s="166">
        <v>0.54229716097420377</v>
      </c>
      <c r="R43" s="166">
        <v>-2.2621756941283544E-2</v>
      </c>
      <c r="S43" s="166">
        <v>-4.4585987261146487E-2</v>
      </c>
    </row>
    <row r="44" spans="1:19">
      <c r="A44" s="76" t="s">
        <v>12</v>
      </c>
      <c r="B44" s="165">
        <v>3668</v>
      </c>
      <c r="C44" s="165">
        <v>152441</v>
      </c>
      <c r="D44" s="165">
        <v>75</v>
      </c>
      <c r="E44" s="165">
        <v>2174</v>
      </c>
      <c r="F44" s="165">
        <v>143702</v>
      </c>
      <c r="G44" s="165">
        <v>88</v>
      </c>
      <c r="H44" s="165">
        <v>5842</v>
      </c>
      <c r="I44" s="165">
        <v>296143</v>
      </c>
      <c r="J44" s="165">
        <v>163</v>
      </c>
      <c r="K44" s="165">
        <v>1957</v>
      </c>
      <c r="L44" s="165">
        <v>4463</v>
      </c>
      <c r="M44" s="165">
        <v>6</v>
      </c>
      <c r="N44" s="165">
        <v>1127</v>
      </c>
      <c r="O44" s="165">
        <v>2037</v>
      </c>
      <c r="P44" s="165">
        <v>3</v>
      </c>
      <c r="Q44" s="166">
        <v>1.1182015953589559</v>
      </c>
      <c r="R44" s="166">
        <v>2.2441419264404905E-2</v>
      </c>
      <c r="S44" s="166">
        <v>5.8441558441558517E-2</v>
      </c>
    </row>
    <row r="45" spans="1:19">
      <c r="A45" s="76" t="s">
        <v>13</v>
      </c>
      <c r="B45" s="165">
        <v>1839</v>
      </c>
      <c r="C45" s="165">
        <v>125078</v>
      </c>
      <c r="D45" s="165">
        <v>92</v>
      </c>
      <c r="E45" s="165">
        <v>1570</v>
      </c>
      <c r="F45" s="165">
        <v>129002</v>
      </c>
      <c r="G45" s="165">
        <v>74</v>
      </c>
      <c r="H45" s="165">
        <v>3409</v>
      </c>
      <c r="I45" s="165">
        <v>254080</v>
      </c>
      <c r="J45" s="165">
        <v>166</v>
      </c>
      <c r="K45" s="165">
        <v>812</v>
      </c>
      <c r="L45" s="165">
        <v>4946</v>
      </c>
      <c r="M45" s="165">
        <v>-8</v>
      </c>
      <c r="N45" s="165">
        <v>784</v>
      </c>
      <c r="O45" s="165">
        <v>2943</v>
      </c>
      <c r="P45" s="165">
        <v>2</v>
      </c>
      <c r="Q45" s="166">
        <v>0.88030888030888033</v>
      </c>
      <c r="R45" s="166">
        <v>3.2044225824664485E-2</v>
      </c>
      <c r="S45" s="166">
        <v>-3.4883720930232509E-2</v>
      </c>
    </row>
    <row r="46" spans="1:19">
      <c r="A46" s="76" t="s">
        <v>14</v>
      </c>
      <c r="B46" s="165">
        <v>494</v>
      </c>
      <c r="C46" s="165">
        <v>107110</v>
      </c>
      <c r="D46" s="165">
        <v>89</v>
      </c>
      <c r="E46" s="165">
        <v>452</v>
      </c>
      <c r="F46" s="165">
        <v>115393</v>
      </c>
      <c r="G46" s="165">
        <v>125</v>
      </c>
      <c r="H46" s="165">
        <v>946</v>
      </c>
      <c r="I46" s="165">
        <v>222503</v>
      </c>
      <c r="J46" s="165">
        <v>214</v>
      </c>
      <c r="K46" s="165">
        <v>307</v>
      </c>
      <c r="L46" s="165">
        <v>-1464</v>
      </c>
      <c r="M46" s="165">
        <v>-8</v>
      </c>
      <c r="N46" s="165">
        <v>284</v>
      </c>
      <c r="O46" s="165">
        <v>120</v>
      </c>
      <c r="P46" s="165">
        <v>-13</v>
      </c>
      <c r="Q46" s="166">
        <v>1.6647887323943662</v>
      </c>
      <c r="R46" s="166">
        <v>-6.0041010154257002E-3</v>
      </c>
      <c r="S46" s="166">
        <v>-8.9361702127659592E-2</v>
      </c>
    </row>
    <row r="47" spans="1:19">
      <c r="A47" s="76" t="s">
        <v>15</v>
      </c>
      <c r="B47" s="165">
        <v>0</v>
      </c>
      <c r="C47" s="165">
        <v>38378</v>
      </c>
      <c r="D47" s="165">
        <v>32468</v>
      </c>
      <c r="E47" s="165">
        <v>1</v>
      </c>
      <c r="F47" s="165">
        <v>33857</v>
      </c>
      <c r="G47" s="165">
        <v>35337</v>
      </c>
      <c r="H47" s="165">
        <v>1</v>
      </c>
      <c r="I47" s="165">
        <v>72235</v>
      </c>
      <c r="J47" s="165">
        <v>67805</v>
      </c>
      <c r="K47" s="165">
        <v>0</v>
      </c>
      <c r="L47" s="165">
        <v>20466</v>
      </c>
      <c r="M47" s="165">
        <v>-8983</v>
      </c>
      <c r="N47" s="165">
        <v>1</v>
      </c>
      <c r="O47" s="165">
        <v>21063</v>
      </c>
      <c r="P47" s="165">
        <v>-7394</v>
      </c>
      <c r="Q47" s="166" t="s">
        <v>1030</v>
      </c>
      <c r="R47" s="166">
        <v>1.3524718296098484</v>
      </c>
      <c r="S47" s="166">
        <v>-0.19454277636549377</v>
      </c>
    </row>
    <row r="48" spans="1:19">
      <c r="A48" s="76" t="s">
        <v>16</v>
      </c>
      <c r="B48" s="165">
        <v>0</v>
      </c>
      <c r="C48" s="165">
        <v>62</v>
      </c>
      <c r="D48" s="165">
        <v>5503</v>
      </c>
      <c r="E48" s="165">
        <v>0</v>
      </c>
      <c r="F48" s="165">
        <v>0</v>
      </c>
      <c r="G48" s="165">
        <v>4228</v>
      </c>
      <c r="H48" s="165">
        <v>0</v>
      </c>
      <c r="I48" s="165">
        <v>62</v>
      </c>
      <c r="J48" s="165">
        <v>9731</v>
      </c>
      <c r="K48" s="165">
        <v>0</v>
      </c>
      <c r="L48" s="165">
        <v>37</v>
      </c>
      <c r="M48" s="165">
        <v>1189</v>
      </c>
      <c r="N48" s="165">
        <v>0</v>
      </c>
      <c r="O48" s="165">
        <v>0</v>
      </c>
      <c r="P48" s="165">
        <v>1174</v>
      </c>
      <c r="Q48" s="166" t="s">
        <v>1030</v>
      </c>
      <c r="R48" s="166">
        <v>1.48</v>
      </c>
      <c r="S48" s="166">
        <v>0.32071118349619976</v>
      </c>
    </row>
    <row r="49" spans="1:19" ht="24">
      <c r="A49" s="630" t="s">
        <v>567</v>
      </c>
      <c r="B49" s="631">
        <v>339322</v>
      </c>
      <c r="C49" s="631">
        <v>920741</v>
      </c>
      <c r="D49" s="631">
        <v>38937</v>
      </c>
      <c r="E49" s="631">
        <v>203444</v>
      </c>
      <c r="F49" s="631">
        <v>864665</v>
      </c>
      <c r="G49" s="631">
        <v>40491</v>
      </c>
      <c r="H49" s="631">
        <v>542766</v>
      </c>
      <c r="I49" s="631">
        <v>1785406</v>
      </c>
      <c r="J49" s="631">
        <v>79428</v>
      </c>
      <c r="K49" s="631">
        <v>59348</v>
      </c>
      <c r="L49" s="631">
        <v>-12493</v>
      </c>
      <c r="M49" s="631">
        <v>-7760</v>
      </c>
      <c r="N49" s="631">
        <v>39657</v>
      </c>
      <c r="O49" s="631">
        <v>-9213</v>
      </c>
      <c r="P49" s="631">
        <v>-6163</v>
      </c>
      <c r="Q49" s="632">
        <v>0.22310432868142982</v>
      </c>
      <c r="R49" s="632">
        <v>-1.2011430392803502E-2</v>
      </c>
      <c r="S49" s="632">
        <v>-0.1491467686473632</v>
      </c>
    </row>
    <row r="50" spans="1:19" ht="24">
      <c r="A50" s="633" t="s">
        <v>568</v>
      </c>
      <c r="B50" s="1141">
        <v>1299000</v>
      </c>
      <c r="C50" s="1141"/>
      <c r="D50" s="1141"/>
      <c r="E50" s="1141">
        <v>1108600</v>
      </c>
      <c r="F50" s="1141"/>
      <c r="G50" s="1141"/>
      <c r="H50" s="1141">
        <v>2407600</v>
      </c>
      <c r="I50" s="1141"/>
      <c r="J50" s="1141"/>
      <c r="K50" s="1141">
        <v>39095</v>
      </c>
      <c r="L50" s="1141"/>
      <c r="M50" s="1141"/>
      <c r="N50" s="1141">
        <v>24281</v>
      </c>
      <c r="O50" s="1141"/>
      <c r="P50" s="1141"/>
      <c r="Q50" s="1140">
        <v>2.7034959116534862E-2</v>
      </c>
      <c r="R50" s="1140"/>
      <c r="S50" s="1140"/>
    </row>
    <row r="51" spans="1:19">
      <c r="A51" s="14" t="s">
        <v>569</v>
      </c>
      <c r="B51"/>
      <c r="C51"/>
    </row>
    <row r="53" spans="1:19">
      <c r="A53" s="569" t="s">
        <v>81</v>
      </c>
      <c r="S53" s="13" t="s">
        <v>757</v>
      </c>
    </row>
    <row r="54" spans="1:19">
      <c r="A54" s="569"/>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2" t="s">
        <v>652</v>
      </c>
      <c r="H1" s="242"/>
    </row>
    <row r="2" spans="1:8" ht="12.75" customHeight="1">
      <c r="A2" s="483" t="s">
        <v>653</v>
      </c>
    </row>
    <row r="3" spans="1:8" ht="12.75" customHeight="1"/>
    <row r="4" spans="1:8" ht="12.75" customHeight="1">
      <c r="D4" s="13" t="s">
        <v>1241</v>
      </c>
      <c r="E4" s="72"/>
    </row>
    <row r="5" spans="1:8" ht="45" customHeight="1">
      <c r="A5" s="1268" t="s">
        <v>286</v>
      </c>
      <c r="B5" s="414" t="s">
        <v>323</v>
      </c>
      <c r="C5" s="1271" t="s">
        <v>324</v>
      </c>
      <c r="D5" s="1271"/>
    </row>
    <row r="6" spans="1:8" ht="22.5" customHeight="1">
      <c r="A6" s="1269"/>
      <c r="B6" s="877">
        <v>46022</v>
      </c>
      <c r="C6" s="717" t="s">
        <v>325</v>
      </c>
      <c r="D6" s="717" t="s">
        <v>326</v>
      </c>
    </row>
    <row r="7" spans="1:8" ht="12.75" customHeight="1">
      <c r="A7" s="423" t="s">
        <v>327</v>
      </c>
      <c r="B7" s="424">
        <v>3247066.6772599998</v>
      </c>
      <c r="C7" s="425">
        <v>0.10624322578155854</v>
      </c>
      <c r="D7" s="424">
        <v>311847.18701999949</v>
      </c>
      <c r="E7" s="43"/>
    </row>
    <row r="8" spans="1:8" ht="12.75" customHeight="1">
      <c r="A8" s="415" t="s">
        <v>328</v>
      </c>
      <c r="B8" s="416">
        <v>5217.7506199999998</v>
      </c>
      <c r="C8" s="417">
        <v>0.18033111974099533</v>
      </c>
      <c r="D8" s="416">
        <v>797.16852000000051</v>
      </c>
      <c r="E8" s="51"/>
    </row>
    <row r="9" spans="1:8" ht="12.75" customHeight="1">
      <c r="A9" s="415" t="s">
        <v>329</v>
      </c>
      <c r="B9" s="416">
        <v>783958.47353999992</v>
      </c>
      <c r="C9" s="417">
        <v>5.5578727552803117E-2</v>
      </c>
      <c r="D9" s="416">
        <v>41277.275939999941</v>
      </c>
      <c r="E9" s="51"/>
    </row>
    <row r="10" spans="1:8" ht="12.75" customHeight="1">
      <c r="A10" s="415" t="s">
        <v>330</v>
      </c>
      <c r="B10" s="416">
        <v>5748.5938599999999</v>
      </c>
      <c r="C10" s="417">
        <v>1.5012095423640957E-2</v>
      </c>
      <c r="D10" s="416">
        <v>85.022080000000074</v>
      </c>
    </row>
    <row r="11" spans="1:8" ht="12.75" customHeight="1">
      <c r="A11" s="415" t="s">
        <v>331</v>
      </c>
      <c r="B11" s="416">
        <v>2428755.9141399995</v>
      </c>
      <c r="C11" s="417">
        <v>0.12383578319107741</v>
      </c>
      <c r="D11" s="416">
        <v>267625.30193999957</v>
      </c>
    </row>
    <row r="12" spans="1:8" ht="12.75" customHeight="1">
      <c r="A12" s="415" t="s">
        <v>332</v>
      </c>
      <c r="B12" s="416">
        <v>23385.945099999997</v>
      </c>
      <c r="C12" s="417">
        <v>9.672033067310791E-2</v>
      </c>
      <c r="D12" s="416">
        <v>2062.4185399999992</v>
      </c>
    </row>
    <row r="13" spans="1:8" ht="12.75" customHeight="1">
      <c r="A13" s="423" t="s">
        <v>333</v>
      </c>
      <c r="B13" s="424">
        <v>1266323.7234400003</v>
      </c>
      <c r="C13" s="425">
        <v>8.5543237876681846E-2</v>
      </c>
      <c r="D13" s="424">
        <v>99789.144940000289</v>
      </c>
    </row>
    <row r="14" spans="1:8" ht="12.75" customHeight="1">
      <c r="A14" s="415" t="s">
        <v>334</v>
      </c>
      <c r="B14" s="416">
        <v>38451.696459999999</v>
      </c>
      <c r="C14" s="417">
        <v>-0.20269187522440904</v>
      </c>
      <c r="D14" s="416">
        <v>-9775.2001000000018</v>
      </c>
    </row>
    <row r="15" spans="1:8" ht="12.75" customHeight="1">
      <c r="A15" s="415" t="s">
        <v>335</v>
      </c>
      <c r="B15" s="416">
        <v>1161272.5563599998</v>
      </c>
      <c r="C15" s="417">
        <v>0.10527763003112356</v>
      </c>
      <c r="D15" s="416">
        <v>110611.14350999988</v>
      </c>
    </row>
    <row r="16" spans="1:8" ht="12.75" customHeight="1">
      <c r="A16" s="415" t="s">
        <v>336</v>
      </c>
      <c r="B16" s="416">
        <v>38610.818399999996</v>
      </c>
      <c r="C16" s="417">
        <v>0.16834573812172648</v>
      </c>
      <c r="D16" s="416">
        <v>5563.3931900000016</v>
      </c>
    </row>
    <row r="17" spans="1:6" ht="12.75" customHeight="1">
      <c r="A17" s="415" t="s">
        <v>337</v>
      </c>
      <c r="B17" s="416">
        <v>27988.65222</v>
      </c>
      <c r="C17" s="417">
        <v>-0.19105238553421872</v>
      </c>
      <c r="D17" s="416">
        <v>-6610.191660000004</v>
      </c>
    </row>
    <row r="18" spans="1:6" ht="22.5">
      <c r="A18" s="418" t="s">
        <v>338</v>
      </c>
      <c r="B18" s="416">
        <v>25825.80358</v>
      </c>
      <c r="C18" s="417">
        <v>0.14192888775179177</v>
      </c>
      <c r="D18" s="416">
        <v>3209.8562500000039</v>
      </c>
    </row>
    <row r="19" spans="1:6" ht="12.75" customHeight="1">
      <c r="A19" s="426" t="s">
        <v>339</v>
      </c>
      <c r="B19" s="427">
        <v>4539216.2042800002</v>
      </c>
      <c r="C19" s="428">
        <v>0.10058413444807644</v>
      </c>
      <c r="D19" s="427">
        <v>414846.18821000005</v>
      </c>
    </row>
    <row r="20" spans="1:6" ht="12.75" customHeight="1">
      <c r="A20" s="415" t="s">
        <v>340</v>
      </c>
      <c r="B20" s="416">
        <v>5996605.0090000005</v>
      </c>
      <c r="C20" s="417">
        <v>0.11165444649030622</v>
      </c>
      <c r="D20" s="416">
        <v>602298.32680000109</v>
      </c>
    </row>
    <row r="21" spans="1:6" ht="12.75" customHeight="1">
      <c r="A21" s="419" t="s">
        <v>229</v>
      </c>
      <c r="B21" s="420">
        <v>426740.41995000007</v>
      </c>
      <c r="C21" s="421">
        <v>6.3327232949471429E-2</v>
      </c>
      <c r="D21" s="420">
        <v>25414.838580000043</v>
      </c>
    </row>
    <row r="22" spans="1:6" ht="12.75" customHeight="1">
      <c r="A22" s="419" t="s">
        <v>235</v>
      </c>
      <c r="B22" s="420">
        <v>9622.9087100000015</v>
      </c>
      <c r="C22" s="421">
        <v>-9.8815878437977261E-2</v>
      </c>
      <c r="D22" s="420">
        <v>-1055.163039999999</v>
      </c>
    </row>
    <row r="23" spans="1:6" ht="12.75" customHeight="1">
      <c r="A23" s="419" t="s">
        <v>231</v>
      </c>
      <c r="B23" s="420">
        <v>2481089.75275</v>
      </c>
      <c r="C23" s="421">
        <v>5.6320623136783425E-2</v>
      </c>
      <c r="D23" s="420">
        <v>132286.08613000013</v>
      </c>
    </row>
    <row r="24" spans="1:6" ht="12.75" customHeight="1">
      <c r="A24" s="419" t="s">
        <v>232</v>
      </c>
      <c r="B24" s="420">
        <v>1550070.9607899999</v>
      </c>
      <c r="C24" s="421">
        <v>0.19819674565704071</v>
      </c>
      <c r="D24" s="420">
        <v>256401.14703999995</v>
      </c>
    </row>
    <row r="25" spans="1:6" ht="22.5">
      <c r="A25" s="422" t="s">
        <v>341</v>
      </c>
      <c r="B25" s="420">
        <v>71692.162079999995</v>
      </c>
      <c r="C25" s="421">
        <v>2.5743386645135563E-2</v>
      </c>
      <c r="D25" s="420">
        <v>1799.2795000000001</v>
      </c>
    </row>
    <row r="26" spans="1:6">
      <c r="A26" s="426" t="s">
        <v>342</v>
      </c>
      <c r="B26" s="427">
        <v>4539216.2042800002</v>
      </c>
      <c r="C26" s="428">
        <v>0.10058413444807644</v>
      </c>
      <c r="D26" s="427">
        <v>414846.18821000005</v>
      </c>
    </row>
    <row r="27" spans="1:6" ht="12.75" customHeight="1">
      <c r="A27" s="415" t="s">
        <v>343</v>
      </c>
      <c r="B27" s="416">
        <v>5996605.0089999987</v>
      </c>
      <c r="C27" s="417">
        <v>0.11165444649030587</v>
      </c>
      <c r="D27" s="416">
        <v>602298.32679999922</v>
      </c>
    </row>
    <row r="28" spans="1:6" ht="12.75" customHeight="1">
      <c r="A28" s="21" t="s">
        <v>285</v>
      </c>
    </row>
    <row r="29" spans="1:6" ht="12.75" customHeight="1">
      <c r="E29" s="69"/>
      <c r="F29" s="69"/>
    </row>
    <row r="30" spans="1:6" ht="26.25" customHeight="1">
      <c r="A30" s="1265" t="s">
        <v>317</v>
      </c>
      <c r="B30" s="1265"/>
      <c r="C30" s="1265"/>
      <c r="D30" s="1265"/>
      <c r="E30" s="69"/>
      <c r="F30" s="69"/>
    </row>
    <row r="31" spans="1:6" ht="12.75" customHeight="1"/>
    <row r="32" spans="1:6" ht="12.75" customHeight="1">
      <c r="A32" s="131" t="s">
        <v>654</v>
      </c>
    </row>
    <row r="33" spans="1:4" ht="12.75" customHeight="1">
      <c r="A33" s="480" t="s">
        <v>906</v>
      </c>
    </row>
    <row r="34" spans="1:4" s="242" customFormat="1" ht="12.75" customHeight="1">
      <c r="A34" s="42"/>
    </row>
    <row r="35" spans="1:4" s="242" customFormat="1" ht="12.75" customHeight="1">
      <c r="A35" s="42"/>
      <c r="D35" s="13" t="s">
        <v>1241</v>
      </c>
    </row>
    <row r="36" spans="1:4" ht="55.5" customHeight="1">
      <c r="A36" s="1268" t="s">
        <v>286</v>
      </c>
      <c r="B36" s="429" t="s">
        <v>287</v>
      </c>
      <c r="C36" s="1271" t="s">
        <v>344</v>
      </c>
      <c r="D36" s="1271"/>
    </row>
    <row r="37" spans="1:4" ht="21" customHeight="1">
      <c r="A37" s="1270"/>
      <c r="B37" s="454" t="s">
        <v>1666</v>
      </c>
      <c r="C37" s="414" t="s">
        <v>325</v>
      </c>
      <c r="D37" s="414" t="s">
        <v>326</v>
      </c>
    </row>
    <row r="38" spans="1:4">
      <c r="A38" s="78" t="s">
        <v>345</v>
      </c>
      <c r="B38" s="110">
        <v>211320.47262000002</v>
      </c>
      <c r="C38" s="111">
        <v>0.12732792561962539</v>
      </c>
      <c r="D38" s="110">
        <v>23867.941889999987</v>
      </c>
    </row>
    <row r="39" spans="1:4">
      <c r="A39" s="78" t="s">
        <v>288</v>
      </c>
      <c r="B39" s="110">
        <v>131910.76721999998</v>
      </c>
      <c r="C39" s="111">
        <v>4.7357402337564747E-2</v>
      </c>
      <c r="D39" s="110">
        <v>5964.4885899999435</v>
      </c>
    </row>
    <row r="40" spans="1:4">
      <c r="A40" s="112" t="s">
        <v>289</v>
      </c>
      <c r="B40" s="113">
        <v>79409.705400000006</v>
      </c>
      <c r="C40" s="114">
        <v>0.29108347019570735</v>
      </c>
      <c r="D40" s="115">
        <v>17903.453300000012</v>
      </c>
    </row>
    <row r="41" spans="1:4">
      <c r="A41" s="78" t="s">
        <v>346</v>
      </c>
      <c r="B41" s="110">
        <v>8005.9488599999995</v>
      </c>
      <c r="C41" s="111">
        <v>0.19616845939562941</v>
      </c>
      <c r="D41" s="110">
        <v>1312.9544099999982</v>
      </c>
    </row>
    <row r="42" spans="1:4">
      <c r="A42" s="78" t="s">
        <v>347</v>
      </c>
      <c r="B42" s="110">
        <v>8172.9516199999989</v>
      </c>
      <c r="C42" s="111">
        <v>0.57979835155097592</v>
      </c>
      <c r="D42" s="110">
        <v>2999.5371699999992</v>
      </c>
    </row>
    <row r="43" spans="1:4" ht="19.5" customHeight="1">
      <c r="A43" s="112" t="s">
        <v>348</v>
      </c>
      <c r="B43" s="113">
        <v>-167.00276000000031</v>
      </c>
      <c r="C43" s="114">
        <v>-1.1099006041142949</v>
      </c>
      <c r="D43" s="115">
        <v>-1686.5827600000002</v>
      </c>
    </row>
    <row r="44" spans="1:4">
      <c r="A44" s="78" t="s">
        <v>349</v>
      </c>
      <c r="B44" s="110">
        <v>222946.10050999999</v>
      </c>
      <c r="C44" s="111">
        <v>8.124540259429204E-2</v>
      </c>
      <c r="D44" s="110">
        <v>16752.298460000009</v>
      </c>
    </row>
    <row r="45" spans="1:4">
      <c r="A45" s="78" t="s">
        <v>350</v>
      </c>
      <c r="B45" s="110">
        <v>227477.81584</v>
      </c>
      <c r="C45" s="111">
        <v>7.5221207622148997E-2</v>
      </c>
      <c r="D45" s="110">
        <v>15914.079720000058</v>
      </c>
    </row>
    <row r="46" spans="1:4" ht="19.5" customHeight="1">
      <c r="A46" s="112" t="s">
        <v>290</v>
      </c>
      <c r="B46" s="113">
        <v>-4531.7153300000009</v>
      </c>
      <c r="C46" s="114">
        <v>-0.15609479168149251</v>
      </c>
      <c r="D46" s="115">
        <v>838.21873999999934</v>
      </c>
    </row>
    <row r="47" spans="1:4" ht="28.5" customHeight="1">
      <c r="A47" s="78" t="s">
        <v>291</v>
      </c>
      <c r="B47" s="110">
        <v>74710.987309999997</v>
      </c>
      <c r="C47" s="111">
        <v>0.295808232336018</v>
      </c>
      <c r="D47" s="110">
        <v>17055.08928</v>
      </c>
    </row>
    <row r="48" spans="1:4" ht="19.5" customHeight="1">
      <c r="A48" s="78" t="s">
        <v>292</v>
      </c>
      <c r="B48" s="110">
        <v>6720.5078299999996</v>
      </c>
      <c r="C48" s="111">
        <v>-2.6498131139886625</v>
      </c>
      <c r="D48" s="110">
        <v>10794.00426</v>
      </c>
    </row>
    <row r="49" spans="1:4">
      <c r="A49" s="78" t="s">
        <v>351</v>
      </c>
      <c r="B49" s="110">
        <v>67990.479480000009</v>
      </c>
      <c r="C49" s="111">
        <v>0.10142793518016964</v>
      </c>
      <c r="D49" s="110">
        <v>6261.0850200000032</v>
      </c>
    </row>
    <row r="50" spans="1:4">
      <c r="A50" s="78" t="s">
        <v>352</v>
      </c>
      <c r="B50" s="110">
        <v>12649.02643</v>
      </c>
      <c r="C50" s="111">
        <v>0.10986610105478994</v>
      </c>
      <c r="D50" s="110">
        <v>1252.1323200000004</v>
      </c>
    </row>
    <row r="51" spans="1:4" ht="19.5" customHeight="1">
      <c r="A51" s="430" t="s">
        <v>353</v>
      </c>
      <c r="B51" s="431">
        <v>55341.453050000004</v>
      </c>
      <c r="C51" s="432">
        <v>9.9517263501096923E-2</v>
      </c>
      <c r="D51" s="433">
        <v>5008.9527000000026</v>
      </c>
    </row>
    <row r="52" spans="1:4" ht="12.75" customHeight="1"/>
    <row r="53" spans="1:4" ht="21" customHeight="1">
      <c r="A53" s="1265" t="s">
        <v>293</v>
      </c>
      <c r="B53" s="1265"/>
      <c r="C53" s="1265"/>
    </row>
    <row r="54" spans="1:4" ht="12.75" customHeight="1"/>
    <row r="55" spans="1:4" ht="12.75" customHeight="1">
      <c r="A55" s="570" t="s">
        <v>81</v>
      </c>
    </row>
    <row r="56" spans="1:4" ht="12.75" customHeight="1">
      <c r="D56" s="34" t="s">
        <v>1575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2" bestFit="1" customWidth="1"/>
    <col min="4" max="4" width="20.42578125" bestFit="1" customWidth="1"/>
    <col min="5" max="5" width="14.85546875" customWidth="1"/>
  </cols>
  <sheetData>
    <row r="1" spans="1:8" ht="12.75" customHeight="1">
      <c r="A1" s="131" t="s">
        <v>655</v>
      </c>
    </row>
    <row r="2" spans="1:8" ht="12.75" customHeight="1">
      <c r="A2" s="480" t="s">
        <v>656</v>
      </c>
    </row>
    <row r="3" spans="1:8">
      <c r="D3" s="292"/>
      <c r="E3" s="13" t="s">
        <v>1241</v>
      </c>
    </row>
    <row r="4" spans="1:8" ht="79.5" customHeight="1">
      <c r="A4" s="1268" t="s">
        <v>318</v>
      </c>
      <c r="B4" s="414" t="s">
        <v>319</v>
      </c>
      <c r="C4" s="453" t="s">
        <v>300</v>
      </c>
      <c r="D4" s="414" t="s">
        <v>320</v>
      </c>
      <c r="E4" s="453" t="s">
        <v>300</v>
      </c>
    </row>
    <row r="5" spans="1:8" ht="15.75" customHeight="1">
      <c r="A5" s="1268"/>
      <c r="B5" s="454" t="s">
        <v>1666</v>
      </c>
      <c r="C5" s="455"/>
      <c r="D5" s="454" t="s">
        <v>1666</v>
      </c>
      <c r="E5" s="455"/>
    </row>
    <row r="6" spans="1:8">
      <c r="A6" s="456" t="s">
        <v>1206</v>
      </c>
      <c r="B6" s="457">
        <v>2958</v>
      </c>
      <c r="C6" s="458">
        <v>-3.7049511620074098E-3</v>
      </c>
      <c r="D6" s="457">
        <v>58171.5861</v>
      </c>
      <c r="E6" s="458">
        <v>-8.139021314899049E-2</v>
      </c>
      <c r="F6" s="43"/>
      <c r="G6" s="75"/>
      <c r="H6" s="75"/>
    </row>
    <row r="7" spans="1:8">
      <c r="A7" s="456" t="s">
        <v>1485</v>
      </c>
      <c r="B7" s="457">
        <v>2366</v>
      </c>
      <c r="C7" s="458">
        <v>1.3710368466152529E-2</v>
      </c>
      <c r="D7" s="457">
        <v>64748.855210000002</v>
      </c>
      <c r="E7" s="458">
        <v>8.043474151408625E-2</v>
      </c>
      <c r="F7" s="43"/>
      <c r="G7" s="75"/>
      <c r="H7" s="75"/>
    </row>
    <row r="8" spans="1:8">
      <c r="A8" s="456" t="s">
        <v>1159</v>
      </c>
      <c r="B8" s="457">
        <v>651</v>
      </c>
      <c r="C8" s="458">
        <v>9.5959595959595953E-2</v>
      </c>
      <c r="D8" s="457">
        <v>28824.400100000003</v>
      </c>
      <c r="E8" s="458">
        <v>6.2858133099651534E-2</v>
      </c>
      <c r="F8" s="43"/>
      <c r="G8" s="75"/>
      <c r="H8" s="75"/>
    </row>
    <row r="9" spans="1:8">
      <c r="A9" s="456" t="s">
        <v>1378</v>
      </c>
      <c r="B9" s="457">
        <v>7022</v>
      </c>
      <c r="C9" s="458">
        <v>-0.11872489959839358</v>
      </c>
      <c r="D9" s="457">
        <v>257782.81727999999</v>
      </c>
      <c r="E9" s="458">
        <v>-5.2525401382037006E-2</v>
      </c>
      <c r="F9" s="43"/>
      <c r="G9" s="75"/>
      <c r="H9" s="75"/>
    </row>
    <row r="10" spans="1:8">
      <c r="A10" s="456" t="s">
        <v>1188</v>
      </c>
      <c r="B10" s="457">
        <v>244</v>
      </c>
      <c r="C10" s="458">
        <v>6.5502183406113537E-2</v>
      </c>
      <c r="D10" s="457">
        <v>27449.531629999998</v>
      </c>
      <c r="E10" s="458">
        <v>5.6027245813944249E-2</v>
      </c>
      <c r="F10" s="43"/>
      <c r="G10" s="75"/>
      <c r="H10" s="75"/>
    </row>
    <row r="11" spans="1:8">
      <c r="A11" s="456" t="s">
        <v>1379</v>
      </c>
      <c r="B11" s="457">
        <v>4786</v>
      </c>
      <c r="C11" s="458">
        <v>-3.3319450229071222E-3</v>
      </c>
      <c r="D11" s="457">
        <v>165610.87855000002</v>
      </c>
      <c r="E11" s="458">
        <v>-1.3358651803006358E-3</v>
      </c>
      <c r="F11" s="43"/>
      <c r="G11" s="75"/>
      <c r="H11" s="75"/>
    </row>
    <row r="12" spans="1:8">
      <c r="A12" s="456" t="s">
        <v>1380</v>
      </c>
      <c r="B12" s="457">
        <v>4162</v>
      </c>
      <c r="C12" s="458">
        <v>0.954908407703147</v>
      </c>
      <c r="D12" s="457">
        <v>138545.89269000001</v>
      </c>
      <c r="E12" s="458">
        <v>0.86036145946391995</v>
      </c>
      <c r="F12" s="43"/>
      <c r="G12" s="75"/>
      <c r="H12" s="75"/>
    </row>
    <row r="13" spans="1:8">
      <c r="A13" s="456" t="s">
        <v>1207</v>
      </c>
      <c r="B13" s="457">
        <v>12536</v>
      </c>
      <c r="C13" s="458">
        <v>0.12906421687832118</v>
      </c>
      <c r="D13" s="457">
        <v>368336.39519000001</v>
      </c>
      <c r="E13" s="458">
        <v>6.2920882614259863E-2</v>
      </c>
      <c r="F13" s="43"/>
      <c r="G13" s="75"/>
      <c r="H13" s="75"/>
    </row>
    <row r="14" spans="1:8">
      <c r="A14" s="456" t="s">
        <v>1381</v>
      </c>
      <c r="B14" s="457">
        <v>4592</v>
      </c>
      <c r="C14" s="458">
        <v>0.24208817960508519</v>
      </c>
      <c r="D14" s="457">
        <v>135803.52669</v>
      </c>
      <c r="E14" s="458">
        <v>0.27747318469751892</v>
      </c>
      <c r="F14" s="43"/>
      <c r="G14" s="75"/>
      <c r="H14" s="75"/>
    </row>
    <row r="15" spans="1:8">
      <c r="A15" s="456" t="s">
        <v>1382</v>
      </c>
      <c r="B15" s="457">
        <v>15852</v>
      </c>
      <c r="C15" s="458">
        <v>4.1661190695229333E-2</v>
      </c>
      <c r="D15" s="457">
        <v>321987.74911999999</v>
      </c>
      <c r="E15" s="458">
        <v>6.5945640277007764E-2</v>
      </c>
      <c r="F15" s="43"/>
      <c r="G15" s="75"/>
      <c r="H15" s="75"/>
    </row>
    <row r="16" spans="1:8">
      <c r="A16" s="456" t="s">
        <v>1189</v>
      </c>
      <c r="B16" s="457">
        <v>3727</v>
      </c>
      <c r="C16" s="458">
        <v>-8.2245752277764095E-2</v>
      </c>
      <c r="D16" s="457">
        <v>129060.52011</v>
      </c>
      <c r="E16" s="458">
        <v>8.5896519039426786E-2</v>
      </c>
      <c r="F16" s="43"/>
      <c r="G16" s="75"/>
      <c r="H16" s="75"/>
    </row>
    <row r="17" spans="1:11">
      <c r="A17" s="456" t="s">
        <v>1383</v>
      </c>
      <c r="B17" s="457">
        <v>538</v>
      </c>
      <c r="C17" s="458">
        <v>8.6868686868686873E-2</v>
      </c>
      <c r="D17" s="457">
        <v>59537.592950000006</v>
      </c>
      <c r="E17" s="458">
        <v>0.21967131154286382</v>
      </c>
      <c r="F17" s="43"/>
      <c r="G17" s="75"/>
      <c r="H17" s="75"/>
    </row>
    <row r="18" spans="1:11">
      <c r="A18" s="456" t="s">
        <v>1384</v>
      </c>
      <c r="B18" s="457">
        <v>2115</v>
      </c>
      <c r="C18" s="458">
        <v>5.7061340941512127E-3</v>
      </c>
      <c r="D18" s="457">
        <v>44793.910640000002</v>
      </c>
      <c r="E18" s="458">
        <v>8.6985460932342107E-2</v>
      </c>
      <c r="F18" s="43"/>
      <c r="G18" s="75"/>
      <c r="H18" s="75"/>
    </row>
    <row r="19" spans="1:11" s="242" customFormat="1">
      <c r="A19" s="456" t="s">
        <v>1385</v>
      </c>
      <c r="B19" s="457">
        <v>10227</v>
      </c>
      <c r="C19" s="458">
        <v>-3.1625793012025373E-2</v>
      </c>
      <c r="D19" s="457">
        <v>269543.85745000001</v>
      </c>
      <c r="E19" s="458">
        <v>-0.1939062373192055</v>
      </c>
      <c r="F19" s="43"/>
      <c r="G19" s="75"/>
      <c r="H19" s="75"/>
    </row>
    <row r="20" spans="1:11">
      <c r="A20" s="456" t="s">
        <v>1386</v>
      </c>
      <c r="B20" s="457">
        <v>215</v>
      </c>
      <c r="C20" s="458">
        <v>-2.7149321266968326E-2</v>
      </c>
      <c r="D20" s="457">
        <v>21105.940050000001</v>
      </c>
      <c r="E20" s="458">
        <v>-0.14853210077449658</v>
      </c>
      <c r="F20" s="43"/>
      <c r="G20" s="75"/>
      <c r="H20" s="75"/>
    </row>
    <row r="21" spans="1:11">
      <c r="A21" s="459" t="s">
        <v>321</v>
      </c>
      <c r="B21" s="460">
        <v>71991</v>
      </c>
      <c r="C21" s="461">
        <v>5.1209041527948133E-2</v>
      </c>
      <c r="D21" s="460">
        <v>2091303.4537599999</v>
      </c>
      <c r="E21" s="461">
        <v>3.9571364112538775E-2</v>
      </c>
      <c r="G21" s="75"/>
      <c r="H21" s="75"/>
    </row>
    <row r="22" spans="1:11">
      <c r="A22" s="16" t="s">
        <v>315</v>
      </c>
    </row>
    <row r="23" spans="1:11" ht="76.5" customHeight="1">
      <c r="A23" s="1264" t="s">
        <v>322</v>
      </c>
      <c r="B23" s="1264"/>
      <c r="C23" s="1264"/>
      <c r="D23" s="1264"/>
      <c r="E23" s="1264"/>
      <c r="G23" s="1272"/>
      <c r="H23" s="1272"/>
      <c r="I23" s="1272"/>
      <c r="J23" s="1272"/>
      <c r="K23" s="1272"/>
    </row>
    <row r="24" spans="1:11" ht="21.75" customHeight="1">
      <c r="A24" s="1265" t="s">
        <v>293</v>
      </c>
      <c r="B24" s="1265"/>
      <c r="C24" s="1265"/>
      <c r="D24" s="1265"/>
      <c r="E24" s="1265"/>
      <c r="F24" s="69"/>
    </row>
    <row r="25" spans="1:11" ht="12.75" customHeight="1"/>
    <row r="26" spans="1:11" ht="12.75" customHeight="1">
      <c r="A26" s="570"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8" t="s">
        <v>657</v>
      </c>
    </row>
    <row r="2" spans="1:9" ht="12.75" customHeight="1">
      <c r="A2" s="484" t="s">
        <v>658</v>
      </c>
    </row>
    <row r="3" spans="1:9" ht="12.75" customHeight="1">
      <c r="E3" s="72"/>
      <c r="F3" s="72"/>
      <c r="I3" s="13" t="s">
        <v>1241</v>
      </c>
    </row>
    <row r="4" spans="1:9" s="242" customFormat="1" ht="21" customHeight="1">
      <c r="A4" s="404"/>
      <c r="B4" s="1267" t="s">
        <v>294</v>
      </c>
      <c r="C4" s="1267"/>
      <c r="D4" s="1267"/>
      <c r="E4" s="1267"/>
      <c r="F4" s="1267" t="s">
        <v>295</v>
      </c>
      <c r="G4" s="1267"/>
      <c r="H4" s="1267"/>
      <c r="I4" s="1267"/>
    </row>
    <row r="5" spans="1:9" ht="89.25" customHeight="1">
      <c r="A5" s="414" t="s">
        <v>296</v>
      </c>
      <c r="B5" s="728" t="s">
        <v>297</v>
      </c>
      <c r="C5" s="1274" t="s">
        <v>298</v>
      </c>
      <c r="D5" s="728" t="s">
        <v>728</v>
      </c>
      <c r="E5" s="1274" t="s">
        <v>298</v>
      </c>
      <c r="F5" s="728" t="s">
        <v>299</v>
      </c>
      <c r="G5" s="1274" t="s">
        <v>801</v>
      </c>
      <c r="H5" s="728" t="s">
        <v>729</v>
      </c>
      <c r="I5" s="1274" t="s">
        <v>801</v>
      </c>
    </row>
    <row r="6" spans="1:9" ht="17.25" customHeight="1">
      <c r="A6" s="434"/>
      <c r="B6" s="454">
        <v>46022</v>
      </c>
      <c r="C6" s="1274"/>
      <c r="D6" s="454">
        <v>46022</v>
      </c>
      <c r="E6" s="1274"/>
      <c r="F6" s="454" t="s">
        <v>1666</v>
      </c>
      <c r="G6" s="1274"/>
      <c r="H6" s="454" t="s">
        <v>1666</v>
      </c>
      <c r="I6" s="1274"/>
    </row>
    <row r="7" spans="1:9" ht="12.75" customHeight="1">
      <c r="A7" s="447" t="s">
        <v>301</v>
      </c>
      <c r="B7" s="448"/>
      <c r="C7" s="449"/>
      <c r="D7" s="448"/>
      <c r="E7" s="449"/>
      <c r="F7" s="448"/>
      <c r="G7" s="449"/>
      <c r="H7" s="448"/>
      <c r="I7" s="449"/>
    </row>
    <row r="8" spans="1:9" ht="12.75" customHeight="1">
      <c r="A8" s="439" t="s">
        <v>302</v>
      </c>
      <c r="B8" s="436">
        <v>13</v>
      </c>
      <c r="C8" s="437">
        <v>-7.1428571428571425E-2</v>
      </c>
      <c r="D8" s="438">
        <v>6106.6668200000004</v>
      </c>
      <c r="E8" s="437">
        <v>-7.300445128020662E-2</v>
      </c>
      <c r="F8" s="436">
        <v>0</v>
      </c>
      <c r="G8" s="437">
        <v>-1</v>
      </c>
      <c r="H8" s="438">
        <v>0</v>
      </c>
      <c r="I8" s="437">
        <v>-1</v>
      </c>
    </row>
    <row r="9" spans="1:9" ht="12.75" customHeight="1">
      <c r="A9" s="439" t="s">
        <v>303</v>
      </c>
      <c r="B9" s="436">
        <v>33262</v>
      </c>
      <c r="C9" s="437">
        <v>4.990372778637038E-2</v>
      </c>
      <c r="D9" s="438">
        <v>393760.78305999999</v>
      </c>
      <c r="E9" s="437">
        <v>7.8402782462858964E-2</v>
      </c>
      <c r="F9" s="436">
        <v>13636</v>
      </c>
      <c r="G9" s="437">
        <v>1.4130596459913729E-2</v>
      </c>
      <c r="H9" s="438">
        <v>243346.77762000007</v>
      </c>
      <c r="I9" s="437">
        <v>6.3506227201387253E-2</v>
      </c>
    </row>
    <row r="10" spans="1:9" ht="12.75" customHeight="1">
      <c r="A10" s="435" t="s">
        <v>304</v>
      </c>
      <c r="B10" s="436">
        <v>6280</v>
      </c>
      <c r="C10" s="437">
        <v>8.8954395699670535E-2</v>
      </c>
      <c r="D10" s="438">
        <v>78268.946290000007</v>
      </c>
      <c r="E10" s="437">
        <v>-0.14770684429537548</v>
      </c>
      <c r="F10" s="436">
        <v>1641</v>
      </c>
      <c r="G10" s="437">
        <v>-5.6896551724137934E-2</v>
      </c>
      <c r="H10" s="438">
        <v>37472.108120000004</v>
      </c>
      <c r="I10" s="437">
        <v>-0.37497509379594457</v>
      </c>
    </row>
    <row r="11" spans="1:9" ht="12.75" customHeight="1">
      <c r="A11" s="439" t="s">
        <v>305</v>
      </c>
      <c r="B11" s="436">
        <v>12</v>
      </c>
      <c r="C11" s="437">
        <v>9.0909090909090912E-2</v>
      </c>
      <c r="D11" s="438">
        <v>103.70901000000001</v>
      </c>
      <c r="E11" s="437">
        <v>1.295211348026279</v>
      </c>
      <c r="F11" s="436">
        <v>1</v>
      </c>
      <c r="G11" s="437">
        <v>0</v>
      </c>
      <c r="H11" s="438">
        <v>139.98398</v>
      </c>
      <c r="I11" s="437">
        <v>0</v>
      </c>
    </row>
    <row r="12" spans="1:9" ht="12.75" customHeight="1">
      <c r="A12" s="440" t="s">
        <v>306</v>
      </c>
      <c r="B12" s="436">
        <v>0</v>
      </c>
      <c r="C12" s="437">
        <v>0</v>
      </c>
      <c r="D12" s="438">
        <v>0</v>
      </c>
      <c r="E12" s="437">
        <v>0</v>
      </c>
      <c r="F12" s="436">
        <v>0</v>
      </c>
      <c r="G12" s="437">
        <v>0</v>
      </c>
      <c r="H12" s="438">
        <v>0</v>
      </c>
      <c r="I12" s="437">
        <v>0</v>
      </c>
    </row>
    <row r="13" spans="1:9" ht="29.25">
      <c r="A13" s="435" t="s">
        <v>307</v>
      </c>
      <c r="B13" s="436">
        <v>515</v>
      </c>
      <c r="C13" s="437">
        <v>-0.22322775263951736</v>
      </c>
      <c r="D13" s="438">
        <v>10812.73833</v>
      </c>
      <c r="E13" s="437">
        <v>-0.3987918653406553</v>
      </c>
      <c r="F13" s="436">
        <v>72</v>
      </c>
      <c r="G13" s="437">
        <v>-0.77914110429447858</v>
      </c>
      <c r="H13" s="438">
        <v>2059.8679400000001</v>
      </c>
      <c r="I13" s="437">
        <v>-0.86094522517466388</v>
      </c>
    </row>
    <row r="14" spans="1:9" ht="12.75" customHeight="1">
      <c r="A14" s="439" t="s">
        <v>308</v>
      </c>
      <c r="B14" s="436">
        <v>45</v>
      </c>
      <c r="C14" s="437">
        <v>0.21621621621621623</v>
      </c>
      <c r="D14" s="438">
        <v>265.27825999999999</v>
      </c>
      <c r="E14" s="437">
        <v>0.66619921750681399</v>
      </c>
      <c r="F14" s="436">
        <v>25</v>
      </c>
      <c r="G14" s="437">
        <v>1.2727272727272727</v>
      </c>
      <c r="H14" s="438">
        <v>290.84931</v>
      </c>
      <c r="I14" s="437">
        <v>0.46899496565619497</v>
      </c>
    </row>
    <row r="15" spans="1:9" ht="22.5" customHeight="1">
      <c r="A15" s="441" t="s">
        <v>309</v>
      </c>
      <c r="B15" s="444">
        <v>40127</v>
      </c>
      <c r="C15" s="443">
        <v>5.1188012469546539E-2</v>
      </c>
      <c r="D15" s="444">
        <v>489318.12183999998</v>
      </c>
      <c r="E15" s="443">
        <v>1.5722968429847432E-2</v>
      </c>
      <c r="F15" s="444">
        <v>15375</v>
      </c>
      <c r="G15" s="445">
        <v>-9.5980417418191182E-3</v>
      </c>
      <c r="H15" s="444">
        <v>283309.58697</v>
      </c>
      <c r="I15" s="445">
        <v>-6.7608807242282618E-2</v>
      </c>
    </row>
    <row r="16" spans="1:9" ht="15" customHeight="1">
      <c r="A16" s="447" t="s">
        <v>310</v>
      </c>
      <c r="B16" s="450"/>
      <c r="C16" s="446"/>
      <c r="D16" s="450"/>
      <c r="E16" s="451"/>
      <c r="F16" s="450"/>
      <c r="G16" s="446"/>
      <c r="H16" s="450"/>
      <c r="I16" s="451"/>
    </row>
    <row r="17" spans="1:9" ht="12.75" customHeight="1">
      <c r="A17" s="439" t="s">
        <v>302</v>
      </c>
      <c r="B17" s="436">
        <v>133</v>
      </c>
      <c r="C17" s="437">
        <v>-6.3380281690140844E-2</v>
      </c>
      <c r="D17" s="436">
        <v>43493.502810000005</v>
      </c>
      <c r="E17" s="437">
        <v>-7.1568966993162911E-2</v>
      </c>
      <c r="F17" s="436">
        <v>5</v>
      </c>
      <c r="G17" s="437">
        <v>-0.54545454545454541</v>
      </c>
      <c r="H17" s="438">
        <v>2375.64</v>
      </c>
      <c r="I17" s="437">
        <v>-0.72101839021067715</v>
      </c>
    </row>
    <row r="18" spans="1:9" ht="12.75" customHeight="1">
      <c r="A18" s="439" t="s">
        <v>303</v>
      </c>
      <c r="B18" s="436">
        <v>119114</v>
      </c>
      <c r="C18" s="437">
        <v>9.5401876034577893E-2</v>
      </c>
      <c r="D18" s="436">
        <v>1940205.75486</v>
      </c>
      <c r="E18" s="437">
        <v>0.14997996554819781</v>
      </c>
      <c r="F18" s="436">
        <v>46362</v>
      </c>
      <c r="G18" s="437">
        <v>8.9793615720934611E-2</v>
      </c>
      <c r="H18" s="438">
        <v>1146542.2119400001</v>
      </c>
      <c r="I18" s="437">
        <v>0.10353811101710084</v>
      </c>
    </row>
    <row r="19" spans="1:9" ht="12.75" customHeight="1">
      <c r="A19" s="435" t="s">
        <v>304</v>
      </c>
      <c r="B19" s="436">
        <v>25313</v>
      </c>
      <c r="C19" s="437">
        <v>7.058873287091863E-2</v>
      </c>
      <c r="D19" s="436">
        <v>793491.03505000006</v>
      </c>
      <c r="E19" s="437">
        <v>0.11433819645653613</v>
      </c>
      <c r="F19" s="436">
        <v>7325</v>
      </c>
      <c r="G19" s="437">
        <v>1.1880093935626468E-2</v>
      </c>
      <c r="H19" s="438">
        <v>395665.96893000003</v>
      </c>
      <c r="I19" s="437">
        <v>6.509349082775627E-2</v>
      </c>
    </row>
    <row r="20" spans="1:9" ht="12.75" customHeight="1">
      <c r="A20" s="439" t="s">
        <v>305</v>
      </c>
      <c r="B20" s="436">
        <v>1831</v>
      </c>
      <c r="C20" s="437">
        <v>-2.4507192328183273E-2</v>
      </c>
      <c r="D20" s="436">
        <v>300549.50913000002</v>
      </c>
      <c r="E20" s="437">
        <v>5.7617360341189895E-2</v>
      </c>
      <c r="F20" s="436">
        <v>347</v>
      </c>
      <c r="G20" s="437">
        <v>-0.26638477801268501</v>
      </c>
      <c r="H20" s="438">
        <v>101625.00794999998</v>
      </c>
      <c r="I20" s="437">
        <v>-0.20674688201740937</v>
      </c>
    </row>
    <row r="21" spans="1:9" ht="12.75" customHeight="1">
      <c r="A21" s="440" t="s">
        <v>306</v>
      </c>
      <c r="B21" s="436">
        <v>0</v>
      </c>
      <c r="C21" s="437">
        <v>0</v>
      </c>
      <c r="D21" s="436">
        <v>0</v>
      </c>
      <c r="E21" s="437">
        <v>0</v>
      </c>
      <c r="F21" s="436">
        <v>0</v>
      </c>
      <c r="G21" s="437">
        <v>0</v>
      </c>
      <c r="H21" s="438">
        <v>0</v>
      </c>
      <c r="I21" s="437">
        <v>0</v>
      </c>
    </row>
    <row r="22" spans="1:9" ht="29.25">
      <c r="A22" s="435" t="s">
        <v>307</v>
      </c>
      <c r="B22" s="436">
        <v>9458</v>
      </c>
      <c r="C22" s="437">
        <v>-1.0255336961071579E-2</v>
      </c>
      <c r="D22" s="436">
        <v>351270.26820999995</v>
      </c>
      <c r="E22" s="437">
        <v>4.3245440825609827E-2</v>
      </c>
      <c r="F22" s="436">
        <v>2494</v>
      </c>
      <c r="G22" s="437">
        <v>-2.6921576277799453E-2</v>
      </c>
      <c r="H22" s="438">
        <v>160161.18872000001</v>
      </c>
      <c r="I22" s="437">
        <v>1.7167440593859069E-2</v>
      </c>
    </row>
    <row r="23" spans="1:9" ht="12.75" customHeight="1">
      <c r="A23" s="439" t="s">
        <v>311</v>
      </c>
      <c r="B23" s="436">
        <v>405</v>
      </c>
      <c r="C23" s="437">
        <v>4.3814432989690719E-2</v>
      </c>
      <c r="D23" s="436">
        <v>5977.6418300000005</v>
      </c>
      <c r="E23" s="437">
        <v>-7.6573086849465177E-2</v>
      </c>
      <c r="F23" s="436">
        <v>83</v>
      </c>
      <c r="G23" s="437">
        <v>-0.37121212121212122</v>
      </c>
      <c r="H23" s="438">
        <v>1623.84925</v>
      </c>
      <c r="I23" s="437">
        <v>-0.50881090080286895</v>
      </c>
    </row>
    <row r="24" spans="1:9" ht="22.5" customHeight="1">
      <c r="A24" s="441" t="s">
        <v>312</v>
      </c>
      <c r="B24" s="442">
        <v>156254</v>
      </c>
      <c r="C24" s="443">
        <v>8.2488725086077297E-2</v>
      </c>
      <c r="D24" s="444">
        <v>3434987.7118899995</v>
      </c>
      <c r="E24" s="443">
        <v>0.11763494653056036</v>
      </c>
      <c r="F24" s="444">
        <v>56616</v>
      </c>
      <c r="G24" s="445">
        <v>6.9033232628398791E-2</v>
      </c>
      <c r="H24" s="444">
        <v>1807993.8667899999</v>
      </c>
      <c r="I24" s="445">
        <v>5.864041475610423E-2</v>
      </c>
    </row>
    <row r="25" spans="1:9" ht="15" customHeight="1">
      <c r="A25" s="447" t="s">
        <v>313</v>
      </c>
      <c r="B25" s="450"/>
      <c r="C25" s="446"/>
      <c r="D25" s="450"/>
      <c r="E25" s="452"/>
      <c r="F25" s="450"/>
      <c r="G25" s="446"/>
      <c r="H25" s="450"/>
      <c r="I25" s="452"/>
    </row>
    <row r="26" spans="1:9" ht="12.75" customHeight="1">
      <c r="A26" s="439" t="s">
        <v>302</v>
      </c>
      <c r="B26" s="436">
        <v>2</v>
      </c>
      <c r="C26" s="437">
        <v>0</v>
      </c>
      <c r="D26" s="436">
        <v>0</v>
      </c>
      <c r="E26" s="437">
        <v>0</v>
      </c>
      <c r="F26" s="436"/>
      <c r="G26" s="437"/>
      <c r="H26" s="436"/>
      <c r="I26" s="437"/>
    </row>
    <row r="27" spans="1:9" ht="12.75" customHeight="1">
      <c r="A27" s="439" t="s">
        <v>303</v>
      </c>
      <c r="B27" s="436">
        <v>1</v>
      </c>
      <c r="C27" s="437">
        <v>0</v>
      </c>
      <c r="D27" s="436">
        <v>0</v>
      </c>
      <c r="E27" s="437">
        <v>0</v>
      </c>
      <c r="F27" s="436"/>
      <c r="G27" s="437"/>
      <c r="H27" s="436"/>
      <c r="I27" s="437"/>
    </row>
    <row r="28" spans="1:9" ht="12.75" customHeight="1">
      <c r="A28" s="435" t="s">
        <v>304</v>
      </c>
      <c r="B28" s="436">
        <v>0</v>
      </c>
      <c r="C28" s="437">
        <v>0</v>
      </c>
      <c r="D28" s="436">
        <v>0</v>
      </c>
      <c r="E28" s="437">
        <v>0</v>
      </c>
      <c r="F28" s="436"/>
      <c r="G28" s="437"/>
      <c r="H28" s="436"/>
      <c r="I28" s="437"/>
    </row>
    <row r="29" spans="1:9" ht="12.75" customHeight="1">
      <c r="A29" s="439" t="s">
        <v>305</v>
      </c>
      <c r="B29" s="436">
        <v>0</v>
      </c>
      <c r="C29" s="437">
        <v>0</v>
      </c>
      <c r="D29" s="436">
        <v>0</v>
      </c>
      <c r="E29" s="437">
        <v>0</v>
      </c>
      <c r="F29" s="436"/>
      <c r="G29" s="437"/>
      <c r="H29" s="436"/>
      <c r="I29" s="437"/>
    </row>
    <row r="30" spans="1:9" ht="12.75" customHeight="1">
      <c r="A30" s="440" t="s">
        <v>314</v>
      </c>
      <c r="B30" s="436">
        <v>0</v>
      </c>
      <c r="C30" s="437">
        <v>0</v>
      </c>
      <c r="D30" s="436">
        <v>0</v>
      </c>
      <c r="E30" s="437">
        <v>0</v>
      </c>
      <c r="F30" s="436"/>
      <c r="G30" s="437"/>
      <c r="H30" s="436"/>
      <c r="I30" s="437"/>
    </row>
    <row r="31" spans="1:9" ht="29.25">
      <c r="A31" s="435" t="s">
        <v>307</v>
      </c>
      <c r="B31" s="436">
        <v>0</v>
      </c>
      <c r="C31" s="437">
        <v>0</v>
      </c>
      <c r="D31" s="436">
        <v>0</v>
      </c>
      <c r="E31" s="437">
        <v>0</v>
      </c>
      <c r="F31" s="436"/>
      <c r="G31" s="437"/>
      <c r="H31" s="436"/>
      <c r="I31" s="437"/>
    </row>
    <row r="32" spans="1:9" ht="12.75" customHeight="1">
      <c r="A32" s="439" t="s">
        <v>308</v>
      </c>
      <c r="B32" s="436">
        <v>0</v>
      </c>
      <c r="C32" s="437">
        <v>0</v>
      </c>
      <c r="D32" s="436">
        <v>0</v>
      </c>
      <c r="E32" s="437">
        <v>0</v>
      </c>
      <c r="F32" s="436"/>
      <c r="G32" s="437"/>
      <c r="H32" s="436"/>
      <c r="I32" s="437"/>
    </row>
    <row r="33" spans="1:13" ht="22.5" customHeight="1">
      <c r="A33" s="441" t="s">
        <v>309</v>
      </c>
      <c r="B33" s="444">
        <v>3</v>
      </c>
      <c r="C33" s="443">
        <v>0</v>
      </c>
      <c r="D33" s="444">
        <v>0</v>
      </c>
      <c r="E33" s="443">
        <v>0</v>
      </c>
      <c r="F33" s="444"/>
      <c r="G33" s="443"/>
      <c r="H33" s="444"/>
      <c r="I33" s="443"/>
    </row>
    <row r="34" spans="1:13" ht="12.75" customHeight="1">
      <c r="A34" s="16" t="s">
        <v>315</v>
      </c>
      <c r="J34" s="178"/>
      <c r="K34" s="178"/>
      <c r="L34" s="178"/>
      <c r="M34" s="178"/>
    </row>
    <row r="35" spans="1:13" ht="48" customHeight="1">
      <c r="A35" s="1275" t="s">
        <v>316</v>
      </c>
      <c r="B35" s="1275"/>
      <c r="C35" s="1275"/>
      <c r="D35" s="1275"/>
      <c r="E35" s="1275"/>
      <c r="F35" s="1275"/>
      <c r="G35" s="1275"/>
      <c r="H35" s="1275"/>
      <c r="I35" s="1275"/>
      <c r="J35" s="178"/>
      <c r="K35" s="178"/>
      <c r="L35" s="178"/>
      <c r="M35" s="178"/>
    </row>
    <row r="36" spans="1:13" ht="25.5" customHeight="1">
      <c r="A36" s="1273" t="s">
        <v>317</v>
      </c>
      <c r="B36" s="1273"/>
      <c r="C36" s="1273"/>
      <c r="D36" s="1273"/>
      <c r="E36" s="1273"/>
      <c r="F36" s="1273"/>
      <c r="G36" s="1273"/>
      <c r="H36" s="1273"/>
      <c r="I36" s="1273"/>
    </row>
    <row r="37" spans="1:13" ht="58.5" customHeight="1">
      <c r="A37" s="1264" t="s">
        <v>730</v>
      </c>
      <c r="B37" s="1264"/>
      <c r="C37" s="1264"/>
      <c r="D37" s="1264"/>
      <c r="E37" s="1264"/>
      <c r="F37" s="1264"/>
      <c r="G37" s="1264"/>
      <c r="H37" s="1264"/>
      <c r="I37" s="1264"/>
    </row>
    <row r="38" spans="1:13" ht="22.5" customHeight="1">
      <c r="A38" s="1273" t="s">
        <v>293</v>
      </c>
      <c r="B38" s="1273"/>
      <c r="C38" s="1273"/>
      <c r="D38" s="1273"/>
      <c r="E38" s="1273"/>
      <c r="F38" s="1273"/>
      <c r="G38" s="1273"/>
      <c r="H38" s="1273"/>
      <c r="I38" s="1273"/>
    </row>
    <row r="39" spans="1:13" ht="12.75" customHeight="1"/>
    <row r="40" spans="1:13" ht="12.75" customHeight="1">
      <c r="A40" s="570"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4"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1" t="s">
        <v>659</v>
      </c>
      <c r="C1" s="42"/>
      <c r="O1" s="121"/>
    </row>
    <row r="2" spans="1:15">
      <c r="A2" s="483" t="s">
        <v>660</v>
      </c>
      <c r="O2" s="64"/>
    </row>
    <row r="3" spans="1:15" ht="12.75" customHeight="1">
      <c r="A3" s="42"/>
      <c r="B3" s="62"/>
      <c r="C3" s="62"/>
      <c r="D3" s="62"/>
      <c r="E3" s="62"/>
      <c r="F3" s="62"/>
      <c r="G3" s="62"/>
      <c r="H3" s="62"/>
      <c r="I3" s="62"/>
      <c r="J3" s="62"/>
      <c r="K3" s="62"/>
      <c r="L3" s="62"/>
      <c r="M3" s="62"/>
      <c r="O3" s="13" t="s">
        <v>1241</v>
      </c>
    </row>
    <row r="4" spans="1:15" ht="30.75" customHeight="1">
      <c r="A4" s="1104" t="s">
        <v>1596</v>
      </c>
      <c r="B4" s="1276" t="s">
        <v>259</v>
      </c>
      <c r="C4" s="1276"/>
      <c r="D4" s="1276" t="s">
        <v>260</v>
      </c>
      <c r="E4" s="1276"/>
      <c r="F4" s="1276" t="s">
        <v>261</v>
      </c>
      <c r="G4" s="1276"/>
      <c r="H4" s="1276" t="s">
        <v>262</v>
      </c>
      <c r="I4" s="1276"/>
      <c r="J4" s="1276" t="s">
        <v>263</v>
      </c>
      <c r="K4" s="1276"/>
      <c r="L4" s="1276" t="s">
        <v>264</v>
      </c>
      <c r="M4" s="1276"/>
      <c r="N4" s="1276" t="s">
        <v>265</v>
      </c>
      <c r="O4" s="1276"/>
    </row>
    <row r="5" spans="1:15" ht="48.75" customHeight="1">
      <c r="A5" s="1105">
        <v>46022</v>
      </c>
      <c r="B5" s="718" t="s">
        <v>266</v>
      </c>
      <c r="C5" s="718" t="s">
        <v>267</v>
      </c>
      <c r="D5" s="718" t="s">
        <v>266</v>
      </c>
      <c r="E5" s="718" t="s">
        <v>267</v>
      </c>
      <c r="F5" s="718" t="s">
        <v>266</v>
      </c>
      <c r="G5" s="718" t="s">
        <v>267</v>
      </c>
      <c r="H5" s="718" t="s">
        <v>266</v>
      </c>
      <c r="I5" s="718" t="s">
        <v>267</v>
      </c>
      <c r="J5" s="718" t="s">
        <v>266</v>
      </c>
      <c r="K5" s="718" t="s">
        <v>267</v>
      </c>
      <c r="L5" s="718" t="s">
        <v>266</v>
      </c>
      <c r="M5" s="718" t="s">
        <v>267</v>
      </c>
      <c r="N5" s="718" t="s">
        <v>266</v>
      </c>
      <c r="O5" s="718" t="s">
        <v>267</v>
      </c>
    </row>
    <row r="6" spans="1:15" ht="13.5" customHeight="1">
      <c r="A6" s="462" t="s">
        <v>268</v>
      </c>
      <c r="B6" s="463">
        <v>3478907.2164100008</v>
      </c>
      <c r="C6" s="463">
        <v>42987.659489999998</v>
      </c>
      <c r="D6" s="463">
        <v>17506.094109999998</v>
      </c>
      <c r="E6" s="463">
        <v>1754.3454199999996</v>
      </c>
      <c r="F6" s="463">
        <v>4810.8725699999995</v>
      </c>
      <c r="G6" s="463">
        <v>1600.4004400000001</v>
      </c>
      <c r="H6" s="463">
        <v>2605.5748100000005</v>
      </c>
      <c r="I6" s="463">
        <v>1124.85501</v>
      </c>
      <c r="J6" s="463">
        <v>26930.7389</v>
      </c>
      <c r="K6" s="463">
        <v>26306.554910000003</v>
      </c>
      <c r="L6" s="463">
        <v>3530760.4967999998</v>
      </c>
      <c r="M6" s="463">
        <v>73773.815269999992</v>
      </c>
      <c r="N6" s="463">
        <v>20197.225399999999</v>
      </c>
      <c r="O6" s="463">
        <v>2362.8055500000005</v>
      </c>
    </row>
    <row r="7" spans="1:15" ht="13.5" customHeight="1">
      <c r="A7" s="466" t="s">
        <v>269</v>
      </c>
      <c r="B7" s="467">
        <v>43676.940820000003</v>
      </c>
      <c r="C7" s="467">
        <v>1959.36131</v>
      </c>
      <c r="D7" s="467">
        <v>0</v>
      </c>
      <c r="E7" s="467">
        <v>0</v>
      </c>
      <c r="F7" s="467">
        <v>0</v>
      </c>
      <c r="G7" s="467">
        <v>0</v>
      </c>
      <c r="H7" s="467">
        <v>0.78762999999999994</v>
      </c>
      <c r="I7" s="467">
        <v>0.76879999999999993</v>
      </c>
      <c r="J7" s="467">
        <v>7685.0510800000002</v>
      </c>
      <c r="K7" s="467">
        <v>7685.0008899999993</v>
      </c>
      <c r="L7" s="467">
        <v>51362.77953</v>
      </c>
      <c r="M7" s="467">
        <v>9645.1309999999994</v>
      </c>
      <c r="N7" s="467">
        <v>924.89114000000006</v>
      </c>
      <c r="O7" s="467">
        <v>311.78726</v>
      </c>
    </row>
    <row r="8" spans="1:15" ht="13.5" customHeight="1">
      <c r="A8" s="466" t="s">
        <v>270</v>
      </c>
      <c r="B8" s="467">
        <v>1968393.7967900003</v>
      </c>
      <c r="C8" s="467">
        <v>17320.34045</v>
      </c>
      <c r="D8" s="467">
        <v>7618.6308599999984</v>
      </c>
      <c r="E8" s="467">
        <v>818.32830999999999</v>
      </c>
      <c r="F8" s="467">
        <v>2892.2111000000004</v>
      </c>
      <c r="G8" s="467">
        <v>958.43499999999995</v>
      </c>
      <c r="H8" s="467">
        <v>1727.9053700000002</v>
      </c>
      <c r="I8" s="467">
        <v>580.12941000000001</v>
      </c>
      <c r="J8" s="467">
        <v>9903.467349999999</v>
      </c>
      <c r="K8" s="467">
        <v>9683.4140299999999</v>
      </c>
      <c r="L8" s="467">
        <v>1990536.0114699998</v>
      </c>
      <c r="M8" s="467">
        <v>29360.647200000003</v>
      </c>
      <c r="N8" s="467">
        <v>1220.7670000000001</v>
      </c>
      <c r="O8" s="467">
        <v>203.64240000000001</v>
      </c>
    </row>
    <row r="9" spans="1:15" ht="13.5" customHeight="1">
      <c r="A9" s="466" t="s">
        <v>271</v>
      </c>
      <c r="B9" s="467">
        <v>806483.25376999995</v>
      </c>
      <c r="C9" s="467">
        <v>9957.9414800000013</v>
      </c>
      <c r="D9" s="467">
        <v>4622.5487099999991</v>
      </c>
      <c r="E9" s="467">
        <v>605.12194000000011</v>
      </c>
      <c r="F9" s="467">
        <v>1120.1387999999999</v>
      </c>
      <c r="G9" s="467">
        <v>560.48572999999999</v>
      </c>
      <c r="H9" s="467">
        <v>732.02212999999983</v>
      </c>
      <c r="I9" s="467">
        <v>520.11785999999995</v>
      </c>
      <c r="J9" s="467">
        <v>4060.2383500000005</v>
      </c>
      <c r="K9" s="467">
        <v>3737.3995100000002</v>
      </c>
      <c r="L9" s="467">
        <v>817018.20175999997</v>
      </c>
      <c r="M9" s="467">
        <v>15381.06652</v>
      </c>
      <c r="N9" s="467">
        <v>11213.836699999998</v>
      </c>
      <c r="O9" s="467">
        <v>1119.2137399999999</v>
      </c>
    </row>
    <row r="10" spans="1:15" ht="13.5" customHeight="1">
      <c r="A10" s="466" t="s">
        <v>272</v>
      </c>
      <c r="B10" s="467">
        <v>299069.07018999994</v>
      </c>
      <c r="C10" s="467">
        <v>7216.3569800000005</v>
      </c>
      <c r="D10" s="467">
        <v>3559.0061900000001</v>
      </c>
      <c r="E10" s="467">
        <v>19.779969999999999</v>
      </c>
      <c r="F10" s="467">
        <v>5.2249999999999998E-2</v>
      </c>
      <c r="G10" s="467">
        <v>0</v>
      </c>
      <c r="H10" s="467">
        <v>0.11724</v>
      </c>
      <c r="I10" s="467">
        <v>2.8070000000000001E-2</v>
      </c>
      <c r="J10" s="467">
        <v>1123.77628</v>
      </c>
      <c r="K10" s="467">
        <v>1123.3874799999999</v>
      </c>
      <c r="L10" s="467">
        <v>303752.02215000003</v>
      </c>
      <c r="M10" s="467">
        <v>8359.5524999999998</v>
      </c>
      <c r="N10" s="467">
        <v>5876.1992599999994</v>
      </c>
      <c r="O10" s="467">
        <v>381.10240000000005</v>
      </c>
    </row>
    <row r="11" spans="1:15" ht="13.5" customHeight="1">
      <c r="A11" s="466" t="s">
        <v>273</v>
      </c>
      <c r="B11" s="467">
        <v>0</v>
      </c>
      <c r="C11" s="467">
        <v>0</v>
      </c>
      <c r="D11" s="467">
        <v>0</v>
      </c>
      <c r="E11" s="467">
        <v>0</v>
      </c>
      <c r="F11" s="467">
        <v>0</v>
      </c>
      <c r="G11" s="467">
        <v>0</v>
      </c>
      <c r="H11" s="467">
        <v>0</v>
      </c>
      <c r="I11" s="467">
        <v>0</v>
      </c>
      <c r="J11" s="467">
        <v>0</v>
      </c>
      <c r="K11" s="467">
        <v>0</v>
      </c>
      <c r="L11" s="467">
        <v>0</v>
      </c>
      <c r="M11" s="467">
        <v>0</v>
      </c>
      <c r="N11" s="467">
        <v>0</v>
      </c>
      <c r="O11" s="467">
        <v>0</v>
      </c>
    </row>
    <row r="12" spans="1:15" ht="22.5">
      <c r="A12" s="466" t="s">
        <v>274</v>
      </c>
      <c r="B12" s="467">
        <v>355197.27072999993</v>
      </c>
      <c r="C12" s="467">
        <v>6495.8099200000006</v>
      </c>
      <c r="D12" s="467">
        <v>1656.2425299999998</v>
      </c>
      <c r="E12" s="467">
        <v>270.34805000000006</v>
      </c>
      <c r="F12" s="467">
        <v>798.47041999999999</v>
      </c>
      <c r="G12" s="467">
        <v>81.479710000000011</v>
      </c>
      <c r="H12" s="467">
        <v>144.74244000000002</v>
      </c>
      <c r="I12" s="467">
        <v>23.810869999999998</v>
      </c>
      <c r="J12" s="467">
        <v>4088.3841699999998</v>
      </c>
      <c r="K12" s="467">
        <v>4012.2544400000006</v>
      </c>
      <c r="L12" s="467">
        <v>361885.11029000004</v>
      </c>
      <c r="M12" s="467">
        <v>10883.702990000002</v>
      </c>
      <c r="N12" s="467">
        <v>888.20947999999999</v>
      </c>
      <c r="O12" s="467">
        <v>344.84772999999996</v>
      </c>
    </row>
    <row r="13" spans="1:15" ht="13.5" customHeight="1">
      <c r="A13" s="466" t="s">
        <v>275</v>
      </c>
      <c r="B13" s="467">
        <v>6086.88411</v>
      </c>
      <c r="C13" s="467">
        <v>37.849359999999997</v>
      </c>
      <c r="D13" s="467">
        <v>49.665819999999997</v>
      </c>
      <c r="E13" s="467">
        <v>40.767150000000001</v>
      </c>
      <c r="F13" s="467">
        <v>0</v>
      </c>
      <c r="G13" s="467">
        <v>0</v>
      </c>
      <c r="H13" s="467">
        <v>0</v>
      </c>
      <c r="I13" s="467">
        <v>0</v>
      </c>
      <c r="J13" s="467">
        <v>69.821669999999983</v>
      </c>
      <c r="K13" s="467">
        <v>65.098559999999992</v>
      </c>
      <c r="L13" s="467">
        <v>6206.3715999999995</v>
      </c>
      <c r="M13" s="467">
        <v>143.71507</v>
      </c>
      <c r="N13" s="467">
        <v>73.321820000000002</v>
      </c>
      <c r="O13" s="467">
        <v>2.2120199999999999</v>
      </c>
    </row>
    <row r="14" spans="1:15" ht="13.5" customHeight="1">
      <c r="A14" s="462" t="s">
        <v>276</v>
      </c>
      <c r="B14" s="463">
        <v>505811.48293000006</v>
      </c>
      <c r="C14" s="463">
        <v>557.16697000000011</v>
      </c>
      <c r="D14" s="463">
        <v>651.31380999999999</v>
      </c>
      <c r="E14" s="463">
        <v>115.64782000000001</v>
      </c>
      <c r="F14" s="463">
        <v>187.01813999999999</v>
      </c>
      <c r="G14" s="463">
        <v>49.076860000000003</v>
      </c>
      <c r="H14" s="463">
        <v>185.07971000000001</v>
      </c>
      <c r="I14" s="463">
        <v>75.969269999999995</v>
      </c>
      <c r="J14" s="463">
        <v>3314.0536000000002</v>
      </c>
      <c r="K14" s="463">
        <v>3146.6883200000002</v>
      </c>
      <c r="L14" s="463">
        <v>510148.94815999997</v>
      </c>
      <c r="M14" s="463">
        <v>3944.5492400000003</v>
      </c>
      <c r="N14" s="463">
        <v>102.88225999999997</v>
      </c>
      <c r="O14" s="463">
        <v>45.627090000000003</v>
      </c>
    </row>
    <row r="15" spans="1:15" ht="13.5" customHeight="1">
      <c r="A15" s="466" t="s">
        <v>269</v>
      </c>
      <c r="B15" s="467">
        <v>6238.9869600000002</v>
      </c>
      <c r="C15" s="467">
        <v>1.0300000000000001E-3</v>
      </c>
      <c r="D15" s="467">
        <v>0</v>
      </c>
      <c r="E15" s="467">
        <v>0</v>
      </c>
      <c r="F15" s="467">
        <v>0</v>
      </c>
      <c r="G15" s="467">
        <v>0</v>
      </c>
      <c r="H15" s="467">
        <v>0</v>
      </c>
      <c r="I15" s="467">
        <v>0</v>
      </c>
      <c r="J15" s="467">
        <v>9.9384599999999992</v>
      </c>
      <c r="K15" s="467">
        <v>9.9384599999999992</v>
      </c>
      <c r="L15" s="467">
        <v>6248.9254199999996</v>
      </c>
      <c r="M15" s="467">
        <v>9.9394899999999993</v>
      </c>
      <c r="N15" s="467">
        <v>0</v>
      </c>
      <c r="O15" s="467">
        <v>0</v>
      </c>
    </row>
    <row r="16" spans="1:15" ht="13.5" customHeight="1">
      <c r="A16" s="466" t="s">
        <v>270</v>
      </c>
      <c r="B16" s="467">
        <v>406929.69693000003</v>
      </c>
      <c r="C16" s="467">
        <v>452.49865</v>
      </c>
      <c r="D16" s="467">
        <v>451.46191999999996</v>
      </c>
      <c r="E16" s="467">
        <v>69.926810000000017</v>
      </c>
      <c r="F16" s="467">
        <v>186.93648000000002</v>
      </c>
      <c r="G16" s="467">
        <v>49.07685</v>
      </c>
      <c r="H16" s="467">
        <v>158.51367999999999</v>
      </c>
      <c r="I16" s="467">
        <v>58.410210000000006</v>
      </c>
      <c r="J16" s="467">
        <v>2224.7653500000001</v>
      </c>
      <c r="K16" s="467">
        <v>2156.2100100000002</v>
      </c>
      <c r="L16" s="467">
        <v>409951.37430999993</v>
      </c>
      <c r="M16" s="467">
        <v>2786.1225299999996</v>
      </c>
      <c r="N16" s="467">
        <v>72.075249999999997</v>
      </c>
      <c r="O16" s="467">
        <v>45.538209999999999</v>
      </c>
    </row>
    <row r="17" spans="1:15" ht="13.5" customHeight="1">
      <c r="A17" s="466" t="s">
        <v>277</v>
      </c>
      <c r="B17" s="467">
        <v>81174.645300000004</v>
      </c>
      <c r="C17" s="467">
        <v>99.779440000000022</v>
      </c>
      <c r="D17" s="467">
        <v>199.85189000000003</v>
      </c>
      <c r="E17" s="467">
        <v>45.72101</v>
      </c>
      <c r="F17" s="467">
        <v>8.1659999999999996E-2</v>
      </c>
      <c r="G17" s="467">
        <v>1.0000000000000001E-5</v>
      </c>
      <c r="H17" s="467">
        <v>26.566029999999998</v>
      </c>
      <c r="I17" s="467">
        <v>17.559060000000002</v>
      </c>
      <c r="J17" s="467">
        <v>723.98006000000009</v>
      </c>
      <c r="K17" s="467">
        <v>625.17012000000011</v>
      </c>
      <c r="L17" s="467">
        <v>82125.124939999994</v>
      </c>
      <c r="M17" s="467">
        <v>788.2296399999999</v>
      </c>
      <c r="N17" s="467">
        <v>0</v>
      </c>
      <c r="O17" s="467">
        <v>0</v>
      </c>
    </row>
    <row r="18" spans="1:15" ht="13.5" customHeight="1">
      <c r="A18" s="466" t="s">
        <v>278</v>
      </c>
      <c r="B18" s="467">
        <v>103.70901000000001</v>
      </c>
      <c r="C18" s="467">
        <v>3.9900000000000005E-3</v>
      </c>
      <c r="D18" s="467">
        <v>0</v>
      </c>
      <c r="E18" s="467">
        <v>0</v>
      </c>
      <c r="F18" s="467">
        <v>0</v>
      </c>
      <c r="G18" s="467">
        <v>0</v>
      </c>
      <c r="H18" s="467">
        <v>0</v>
      </c>
      <c r="I18" s="467">
        <v>0</v>
      </c>
      <c r="J18" s="467">
        <v>227.84729999999999</v>
      </c>
      <c r="K18" s="467">
        <v>227.84729999999999</v>
      </c>
      <c r="L18" s="467">
        <v>331.55630999999994</v>
      </c>
      <c r="M18" s="467">
        <v>227.85128999999998</v>
      </c>
      <c r="N18" s="467">
        <v>5.97668</v>
      </c>
      <c r="O18" s="467">
        <v>0</v>
      </c>
    </row>
    <row r="19" spans="1:15" ht="13.5" customHeight="1">
      <c r="A19" s="466" t="s">
        <v>279</v>
      </c>
      <c r="B19" s="467">
        <v>0</v>
      </c>
      <c r="C19" s="467">
        <v>0</v>
      </c>
      <c r="D19" s="467">
        <v>0</v>
      </c>
      <c r="E19" s="467">
        <v>0</v>
      </c>
      <c r="F19" s="467">
        <v>0</v>
      </c>
      <c r="G19" s="467">
        <v>0</v>
      </c>
      <c r="H19" s="467">
        <v>0</v>
      </c>
      <c r="I19" s="467">
        <v>0</v>
      </c>
      <c r="J19" s="467">
        <v>0</v>
      </c>
      <c r="K19" s="467">
        <v>0</v>
      </c>
      <c r="L19" s="467">
        <v>0</v>
      </c>
      <c r="M19" s="467">
        <v>0</v>
      </c>
      <c r="N19" s="467">
        <v>0</v>
      </c>
      <c r="O19" s="467">
        <v>0</v>
      </c>
    </row>
    <row r="20" spans="1:15" ht="22.5">
      <c r="A20" s="466" t="s">
        <v>274</v>
      </c>
      <c r="B20" s="467">
        <v>11095.758530000001</v>
      </c>
      <c r="C20" s="467">
        <v>4.631009999999999</v>
      </c>
      <c r="D20" s="467">
        <v>0</v>
      </c>
      <c r="E20" s="467">
        <v>0</v>
      </c>
      <c r="F20" s="467">
        <v>0</v>
      </c>
      <c r="G20" s="467">
        <v>0</v>
      </c>
      <c r="H20" s="467">
        <v>0</v>
      </c>
      <c r="I20" s="467">
        <v>0</v>
      </c>
      <c r="J20" s="467">
        <v>127.52243</v>
      </c>
      <c r="K20" s="467">
        <v>127.52243</v>
      </c>
      <c r="L20" s="467">
        <v>11223.28096</v>
      </c>
      <c r="M20" s="467">
        <v>132.15343999999999</v>
      </c>
      <c r="N20" s="467">
        <v>24.83033</v>
      </c>
      <c r="O20" s="467">
        <v>8.8880000000000001E-2</v>
      </c>
    </row>
    <row r="21" spans="1:15" ht="13.5" customHeight="1">
      <c r="A21" s="466" t="s">
        <v>280</v>
      </c>
      <c r="B21" s="467">
        <v>268.68617</v>
      </c>
      <c r="C21" s="467">
        <v>0.25285000000000002</v>
      </c>
      <c r="D21" s="467">
        <v>0</v>
      </c>
      <c r="E21" s="467">
        <v>0</v>
      </c>
      <c r="F21" s="467">
        <v>0</v>
      </c>
      <c r="G21" s="467">
        <v>0</v>
      </c>
      <c r="H21" s="467">
        <v>0</v>
      </c>
      <c r="I21" s="467">
        <v>0</v>
      </c>
      <c r="J21" s="467">
        <v>0</v>
      </c>
      <c r="K21" s="467">
        <v>0</v>
      </c>
      <c r="L21" s="467">
        <v>268.68617</v>
      </c>
      <c r="M21" s="467">
        <v>0.25285000000000002</v>
      </c>
      <c r="N21" s="467">
        <v>0</v>
      </c>
      <c r="O21" s="467">
        <v>0</v>
      </c>
    </row>
    <row r="22" spans="1:15" ht="13.5" customHeight="1">
      <c r="A22" s="462" t="s">
        <v>281</v>
      </c>
      <c r="B22" s="463">
        <v>0</v>
      </c>
      <c r="C22" s="463">
        <v>0</v>
      </c>
      <c r="D22" s="463">
        <v>0</v>
      </c>
      <c r="E22" s="463">
        <v>0</v>
      </c>
      <c r="F22" s="463">
        <v>0</v>
      </c>
      <c r="G22" s="463">
        <v>0</v>
      </c>
      <c r="H22" s="463">
        <v>0</v>
      </c>
      <c r="I22" s="463">
        <v>0</v>
      </c>
      <c r="J22" s="463">
        <v>289.88808</v>
      </c>
      <c r="K22" s="463">
        <v>289.88808</v>
      </c>
      <c r="L22" s="463">
        <v>289.88808</v>
      </c>
      <c r="M22" s="463">
        <v>289.88808</v>
      </c>
      <c r="N22" s="463">
        <v>0</v>
      </c>
      <c r="O22" s="463">
        <v>0</v>
      </c>
    </row>
    <row r="23" spans="1:15" ht="13.5" customHeight="1">
      <c r="A23" s="466" t="s">
        <v>269</v>
      </c>
      <c r="B23" s="467">
        <v>0</v>
      </c>
      <c r="C23" s="467">
        <v>0</v>
      </c>
      <c r="D23" s="467">
        <v>0</v>
      </c>
      <c r="E23" s="467">
        <v>0</v>
      </c>
      <c r="F23" s="467">
        <v>0</v>
      </c>
      <c r="G23" s="467">
        <v>0</v>
      </c>
      <c r="H23" s="467">
        <v>0</v>
      </c>
      <c r="I23" s="467">
        <v>0</v>
      </c>
      <c r="J23" s="467">
        <v>266.02386999999999</v>
      </c>
      <c r="K23" s="467">
        <v>266.02386999999999</v>
      </c>
      <c r="L23" s="467">
        <v>266.02386999999999</v>
      </c>
      <c r="M23" s="467">
        <v>266.02386999999999</v>
      </c>
      <c r="N23" s="467">
        <v>0</v>
      </c>
      <c r="O23" s="467">
        <v>0</v>
      </c>
    </row>
    <row r="24" spans="1:15" ht="13.5" customHeight="1">
      <c r="A24" s="466" t="s">
        <v>282</v>
      </c>
      <c r="B24" s="467">
        <v>0</v>
      </c>
      <c r="C24" s="467">
        <v>0</v>
      </c>
      <c r="D24" s="467">
        <v>0</v>
      </c>
      <c r="E24" s="467">
        <v>0</v>
      </c>
      <c r="F24" s="467">
        <v>0</v>
      </c>
      <c r="G24" s="467">
        <v>0</v>
      </c>
      <c r="H24" s="467">
        <v>0</v>
      </c>
      <c r="I24" s="467">
        <v>0</v>
      </c>
      <c r="J24" s="467">
        <v>23.86421</v>
      </c>
      <c r="K24" s="467">
        <v>23.86421</v>
      </c>
      <c r="L24" s="467">
        <v>23.86421</v>
      </c>
      <c r="M24" s="467">
        <v>23.86421</v>
      </c>
      <c r="N24" s="467">
        <v>0</v>
      </c>
      <c r="O24" s="467">
        <v>0</v>
      </c>
    </row>
    <row r="25" spans="1:15" ht="13.5" customHeight="1">
      <c r="A25" s="466" t="s">
        <v>271</v>
      </c>
      <c r="B25" s="467">
        <v>0</v>
      </c>
      <c r="C25" s="467">
        <v>0</v>
      </c>
      <c r="D25" s="467">
        <v>0</v>
      </c>
      <c r="E25" s="467">
        <v>0</v>
      </c>
      <c r="F25" s="467">
        <v>0</v>
      </c>
      <c r="G25" s="467">
        <v>0</v>
      </c>
      <c r="H25" s="467">
        <v>0</v>
      </c>
      <c r="I25" s="467">
        <v>0</v>
      </c>
      <c r="J25" s="467">
        <v>0</v>
      </c>
      <c r="K25" s="467">
        <v>0</v>
      </c>
      <c r="L25" s="467">
        <v>0</v>
      </c>
      <c r="M25" s="467">
        <v>0</v>
      </c>
      <c r="N25" s="467">
        <v>0</v>
      </c>
      <c r="O25" s="467">
        <v>0</v>
      </c>
    </row>
    <row r="26" spans="1:15" ht="13.5" customHeight="1">
      <c r="A26" s="466" t="s">
        <v>283</v>
      </c>
      <c r="B26" s="467">
        <v>0</v>
      </c>
      <c r="C26" s="467">
        <v>0</v>
      </c>
      <c r="D26" s="467">
        <v>0</v>
      </c>
      <c r="E26" s="467">
        <v>0</v>
      </c>
      <c r="F26" s="467">
        <v>0</v>
      </c>
      <c r="G26" s="467">
        <v>0</v>
      </c>
      <c r="H26" s="467">
        <v>0</v>
      </c>
      <c r="I26" s="467">
        <v>0</v>
      </c>
      <c r="J26" s="467">
        <v>0</v>
      </c>
      <c r="K26" s="467">
        <v>0</v>
      </c>
      <c r="L26" s="467">
        <v>0</v>
      </c>
      <c r="M26" s="467">
        <v>0</v>
      </c>
      <c r="N26" s="467">
        <v>0</v>
      </c>
      <c r="O26" s="467">
        <v>0</v>
      </c>
    </row>
    <row r="27" spans="1:15" ht="13.5" customHeight="1">
      <c r="A27" s="466" t="s">
        <v>279</v>
      </c>
      <c r="B27" s="467">
        <v>0</v>
      </c>
      <c r="C27" s="467">
        <v>0</v>
      </c>
      <c r="D27" s="467">
        <v>0</v>
      </c>
      <c r="E27" s="467">
        <v>0</v>
      </c>
      <c r="F27" s="467">
        <v>0</v>
      </c>
      <c r="G27" s="467">
        <v>0</v>
      </c>
      <c r="H27" s="467">
        <v>0</v>
      </c>
      <c r="I27" s="467">
        <v>0</v>
      </c>
      <c r="J27" s="467">
        <v>0</v>
      </c>
      <c r="K27" s="467">
        <v>0</v>
      </c>
      <c r="L27" s="467">
        <v>0</v>
      </c>
      <c r="M27" s="467">
        <v>0</v>
      </c>
      <c r="N27" s="467">
        <v>0</v>
      </c>
      <c r="O27" s="467">
        <v>0</v>
      </c>
    </row>
    <row r="28" spans="1:15" ht="22.5">
      <c r="A28" s="466" t="s">
        <v>274</v>
      </c>
      <c r="B28" s="467">
        <v>0</v>
      </c>
      <c r="C28" s="467">
        <v>0</v>
      </c>
      <c r="D28" s="467">
        <v>0</v>
      </c>
      <c r="E28" s="467">
        <v>0</v>
      </c>
      <c r="F28" s="467">
        <v>0</v>
      </c>
      <c r="G28" s="467">
        <v>0</v>
      </c>
      <c r="H28" s="467">
        <v>0</v>
      </c>
      <c r="I28" s="467">
        <v>0</v>
      </c>
      <c r="J28" s="467">
        <v>0</v>
      </c>
      <c r="K28" s="467">
        <v>0</v>
      </c>
      <c r="L28" s="467">
        <v>0</v>
      </c>
      <c r="M28" s="467">
        <v>0</v>
      </c>
      <c r="N28" s="467">
        <v>0</v>
      </c>
      <c r="O28" s="467">
        <v>0</v>
      </c>
    </row>
    <row r="29" spans="1:15" ht="13.5" customHeight="1">
      <c r="A29" s="466" t="s">
        <v>280</v>
      </c>
      <c r="B29" s="467">
        <v>0</v>
      </c>
      <c r="C29" s="467">
        <v>0</v>
      </c>
      <c r="D29" s="467">
        <v>0</v>
      </c>
      <c r="E29" s="467">
        <v>0</v>
      </c>
      <c r="F29" s="467">
        <v>0</v>
      </c>
      <c r="G29" s="467">
        <v>0</v>
      </c>
      <c r="H29" s="467">
        <v>0</v>
      </c>
      <c r="I29" s="467">
        <v>0</v>
      </c>
      <c r="J29" s="467">
        <v>0</v>
      </c>
      <c r="K29" s="467">
        <v>0</v>
      </c>
      <c r="L29" s="467">
        <v>0</v>
      </c>
      <c r="M29" s="467">
        <v>0</v>
      </c>
      <c r="N29" s="467">
        <v>0</v>
      </c>
      <c r="O29" s="467">
        <v>0</v>
      </c>
    </row>
    <row r="30" spans="1:15" ht="13.5" customHeight="1">
      <c r="A30" s="464" t="s">
        <v>284</v>
      </c>
      <c r="B30" s="465">
        <v>3984718.6993400003</v>
      </c>
      <c r="C30" s="465">
        <v>43544.826460000004</v>
      </c>
      <c r="D30" s="465">
        <v>18157.407920000001</v>
      </c>
      <c r="E30" s="465">
        <v>1869.9932399999998</v>
      </c>
      <c r="F30" s="465">
        <v>4997.8907099999997</v>
      </c>
      <c r="G30" s="465">
        <v>1649.4773000000002</v>
      </c>
      <c r="H30" s="465">
        <v>2790.6545200000005</v>
      </c>
      <c r="I30" s="465">
        <v>1200.8242799999998</v>
      </c>
      <c r="J30" s="465">
        <v>30534.680579999997</v>
      </c>
      <c r="K30" s="465">
        <v>29743.131310000001</v>
      </c>
      <c r="L30" s="465">
        <v>4041199.3330400004</v>
      </c>
      <c r="M30" s="465">
        <v>78008.252590000004</v>
      </c>
      <c r="N30" s="465">
        <v>20300.107660000001</v>
      </c>
      <c r="O30" s="465">
        <v>2408.4326399999995</v>
      </c>
    </row>
    <row r="31" spans="1:15" ht="12.75" customHeight="1">
      <c r="A31" s="21" t="s">
        <v>285</v>
      </c>
      <c r="L31" s="116"/>
    </row>
    <row r="32" spans="1:15" ht="12.75" customHeight="1">
      <c r="B32" s="116"/>
      <c r="L32" s="116"/>
    </row>
    <row r="33" spans="1:15" ht="12.75" customHeight="1">
      <c r="A33" s="570"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1"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1" customWidth="1"/>
    <col min="2" max="2" width="18.140625" style="291" customWidth="1"/>
    <col min="3" max="16384" width="9.140625" style="291"/>
  </cols>
  <sheetData>
    <row r="1" spans="1:2">
      <c r="A1" s="131" t="s">
        <v>786</v>
      </c>
    </row>
    <row r="2" spans="1:2">
      <c r="A2" s="483" t="s">
        <v>787</v>
      </c>
    </row>
    <row r="4" spans="1:2">
      <c r="B4" s="13" t="s">
        <v>1241</v>
      </c>
    </row>
    <row r="5" spans="1:2" ht="60">
      <c r="A5" s="722" t="s">
        <v>789</v>
      </c>
      <c r="B5" s="722" t="s">
        <v>788</v>
      </c>
    </row>
    <row r="6" spans="1:2" ht="12.75" customHeight="1">
      <c r="A6" s="738">
        <v>42735</v>
      </c>
      <c r="B6" s="739">
        <v>5360.5498586502081</v>
      </c>
    </row>
    <row r="7" spans="1:2" ht="12.75" customHeight="1">
      <c r="A7" s="738">
        <v>42825</v>
      </c>
      <c r="B7" s="739">
        <v>5005.380372951091</v>
      </c>
    </row>
    <row r="8" spans="1:2" ht="12.75" customHeight="1">
      <c r="A8" s="738">
        <v>42916</v>
      </c>
      <c r="B8" s="739">
        <v>18911.764140951622</v>
      </c>
    </row>
    <row r="9" spans="1:2" ht="12.75" customHeight="1">
      <c r="A9" s="738">
        <v>43008</v>
      </c>
      <c r="B9" s="739">
        <v>18246.356153693006</v>
      </c>
    </row>
    <row r="10" spans="1:2" ht="12.75" customHeight="1">
      <c r="A10" s="738">
        <v>43100</v>
      </c>
      <c r="B10" s="739">
        <v>17633.888775632091</v>
      </c>
    </row>
    <row r="11" spans="1:2" ht="12.75" customHeight="1">
      <c r="A11" s="738">
        <v>43190</v>
      </c>
      <c r="B11" s="739">
        <v>17240.995731634481</v>
      </c>
    </row>
    <row r="12" spans="1:2" ht="12.75" customHeight="1">
      <c r="A12" s="738">
        <v>43281</v>
      </c>
      <c r="B12" s="739">
        <v>16698.389825469505</v>
      </c>
    </row>
    <row r="13" spans="1:2" ht="12.75" customHeight="1">
      <c r="A13" s="738">
        <v>43373</v>
      </c>
      <c r="B13" s="739">
        <v>16133.227658106043</v>
      </c>
    </row>
    <row r="14" spans="1:2" ht="12.75" customHeight="1">
      <c r="A14" s="738">
        <v>43465</v>
      </c>
      <c r="B14" s="739">
        <v>15499.972177317672</v>
      </c>
    </row>
    <row r="15" spans="1:2" ht="12.75" customHeight="1">
      <c r="A15" s="738">
        <v>43555</v>
      </c>
      <c r="B15" s="739">
        <v>14762.952525051431</v>
      </c>
    </row>
    <row r="16" spans="1:2">
      <c r="A16" s="738">
        <v>43646</v>
      </c>
      <c r="B16" s="739">
        <v>14112.580264118389</v>
      </c>
    </row>
    <row r="17" spans="1:2">
      <c r="A17" s="738">
        <v>43738</v>
      </c>
      <c r="B17" s="739">
        <v>13377.254628707944</v>
      </c>
    </row>
    <row r="18" spans="1:2">
      <c r="A18" s="738">
        <v>43830</v>
      </c>
      <c r="B18" s="739">
        <v>12863.446034906099</v>
      </c>
    </row>
    <row r="19" spans="1:2">
      <c r="A19" s="738">
        <v>43921</v>
      </c>
      <c r="B19" s="739">
        <v>12442.159421328552</v>
      </c>
    </row>
    <row r="20" spans="1:2">
      <c r="A20" s="738">
        <v>44012</v>
      </c>
      <c r="B20" s="739">
        <v>12846.786085340766</v>
      </c>
    </row>
    <row r="21" spans="1:2">
      <c r="A21" s="738">
        <v>44104</v>
      </c>
      <c r="B21" s="739">
        <v>13140.129540115468</v>
      </c>
    </row>
    <row r="22" spans="1:2">
      <c r="A22" s="738">
        <v>44196</v>
      </c>
      <c r="B22" s="739">
        <v>12563.543457429161</v>
      </c>
    </row>
    <row r="23" spans="1:2">
      <c r="A23" s="738">
        <v>44286</v>
      </c>
      <c r="B23" s="739">
        <v>11828.083975048112</v>
      </c>
    </row>
    <row r="24" spans="1:2">
      <c r="A24" s="738">
        <v>44377</v>
      </c>
      <c r="B24" s="739">
        <v>11165.416486827258</v>
      </c>
    </row>
    <row r="25" spans="1:2">
      <c r="A25" s="738">
        <v>44469</v>
      </c>
      <c r="B25" s="739">
        <v>10458.457596389937</v>
      </c>
    </row>
    <row r="26" spans="1:2">
      <c r="A26" s="738">
        <v>44561</v>
      </c>
      <c r="B26" s="739">
        <v>9608.6311354436275</v>
      </c>
    </row>
    <row r="27" spans="1:2">
      <c r="A27" s="738">
        <v>44651</v>
      </c>
      <c r="B27" s="739">
        <v>8443.7301586037538</v>
      </c>
    </row>
    <row r="28" spans="1:2">
      <c r="A28" s="738">
        <v>44742</v>
      </c>
      <c r="B28" s="739">
        <v>8060.9663892759972</v>
      </c>
    </row>
    <row r="29" spans="1:2">
      <c r="A29" s="738">
        <v>44834</v>
      </c>
      <c r="B29" s="739">
        <v>7013.6522503152155</v>
      </c>
    </row>
    <row r="30" spans="1:2">
      <c r="A30" s="738">
        <v>44926</v>
      </c>
      <c r="B30" s="739">
        <v>5800.6025363328672</v>
      </c>
    </row>
    <row r="31" spans="1:2">
      <c r="A31" s="738">
        <v>45016</v>
      </c>
      <c r="B31" s="739">
        <v>4830.21774</v>
      </c>
    </row>
    <row r="32" spans="1:2">
      <c r="A32" s="738">
        <v>45107</v>
      </c>
      <c r="B32" s="739">
        <v>4182.1671299999998</v>
      </c>
    </row>
    <row r="33" spans="1:2">
      <c r="A33" s="738">
        <v>45199</v>
      </c>
      <c r="B33" s="739">
        <v>3485.3836900000001</v>
      </c>
    </row>
    <row r="34" spans="1:2">
      <c r="A34" s="738">
        <v>45291</v>
      </c>
      <c r="B34" s="739">
        <v>3575.3737800000004</v>
      </c>
    </row>
    <row r="35" spans="1:2">
      <c r="A35" s="738">
        <v>45382</v>
      </c>
      <c r="B35" s="739">
        <v>3590.4008199999994</v>
      </c>
    </row>
    <row r="36" spans="1:2">
      <c r="A36" s="738">
        <v>45473</v>
      </c>
      <c r="B36" s="739">
        <v>3775.4137700000001</v>
      </c>
    </row>
    <row r="37" spans="1:2">
      <c r="A37" s="738">
        <v>45565</v>
      </c>
      <c r="B37" s="739">
        <v>4062.9898800000001</v>
      </c>
    </row>
    <row r="38" spans="1:2">
      <c r="A38" s="738">
        <v>45657</v>
      </c>
      <c r="B38" s="739">
        <v>4119.8451499999992</v>
      </c>
    </row>
    <row r="39" spans="1:2">
      <c r="A39" s="738">
        <v>45747</v>
      </c>
      <c r="B39" s="739">
        <v>3863.3132599999999</v>
      </c>
    </row>
    <row r="40" spans="1:2">
      <c r="A40" s="738">
        <v>45838</v>
      </c>
      <c r="B40" s="739">
        <v>4086.4818999999998</v>
      </c>
    </row>
    <row r="41" spans="1:2">
      <c r="A41" s="738">
        <v>45930</v>
      </c>
      <c r="B41" s="739">
        <v>3889.34672</v>
      </c>
    </row>
    <row r="42" spans="1:2">
      <c r="A42" s="738">
        <v>46022</v>
      </c>
      <c r="B42" s="739">
        <v>3491.9510900000005</v>
      </c>
    </row>
    <row r="43" spans="1:2">
      <c r="A43"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4" t="s">
        <v>661</v>
      </c>
      <c r="B1" s="471"/>
      <c r="C1" s="471"/>
      <c r="G1" s="904"/>
      <c r="I1" s="472" t="s">
        <v>1656</v>
      </c>
    </row>
    <row r="2" spans="1:9" ht="15" customHeight="1">
      <c r="A2" s="485" t="s">
        <v>662</v>
      </c>
      <c r="B2" s="471"/>
      <c r="C2" s="478"/>
      <c r="I2" s="479" t="s">
        <v>1657</v>
      </c>
    </row>
    <row r="3" spans="1:9" ht="15" customHeight="1">
      <c r="A3" s="880"/>
      <c r="B3" s="471"/>
      <c r="C3" s="478"/>
      <c r="D3" s="479"/>
    </row>
    <row r="4" spans="1:9" ht="15" customHeight="1">
      <c r="A4" s="131" t="s">
        <v>663</v>
      </c>
      <c r="B4" s="471"/>
      <c r="C4" s="478"/>
      <c r="D4" s="479"/>
    </row>
    <row r="5" spans="1:9" ht="15" customHeight="1">
      <c r="A5" s="480" t="s">
        <v>664</v>
      </c>
      <c r="B5" s="471"/>
      <c r="C5" s="478"/>
      <c r="D5" s="479"/>
    </row>
    <row r="6" spans="1:9" ht="15" customHeight="1">
      <c r="A6" s="869" t="s">
        <v>1148</v>
      </c>
      <c r="B6" s="740">
        <v>46022</v>
      </c>
      <c r="C6" s="478"/>
      <c r="D6" s="479"/>
    </row>
    <row r="7" spans="1:9" ht="23.25">
      <c r="A7" s="573" t="s">
        <v>222</v>
      </c>
      <c r="B7" s="470">
        <v>3</v>
      </c>
      <c r="C7" s="574"/>
      <c r="D7" s="575"/>
    </row>
    <row r="8" spans="1:9">
      <c r="B8" s="212"/>
      <c r="C8" s="213"/>
      <c r="D8" s="211"/>
      <c r="E8" s="214"/>
    </row>
    <row r="9" spans="1:9">
      <c r="A9" s="204" t="s">
        <v>665</v>
      </c>
    </row>
    <row r="10" spans="1:9">
      <c r="A10" s="481" t="s">
        <v>666</v>
      </c>
    </row>
    <row r="11" spans="1:9" ht="12.75" customHeight="1">
      <c r="A11"/>
      <c r="B11"/>
      <c r="C11"/>
      <c r="D11" s="13" t="s">
        <v>1241</v>
      </c>
    </row>
    <row r="12" spans="1:9" ht="44.25" customHeight="1">
      <c r="A12" s="860"/>
      <c r="B12" s="860"/>
      <c r="C12" s="1279" t="s">
        <v>324</v>
      </c>
      <c r="D12" s="1279"/>
    </row>
    <row r="13" spans="1:9" ht="22.5" customHeight="1">
      <c r="A13" s="1279" t="s">
        <v>225</v>
      </c>
      <c r="B13" s="468" t="s">
        <v>223</v>
      </c>
      <c r="C13" s="1279" t="s">
        <v>224</v>
      </c>
      <c r="D13" s="1279" t="s">
        <v>1147</v>
      </c>
    </row>
    <row r="14" spans="1:9" ht="22.5" customHeight="1">
      <c r="A14" s="1281"/>
      <c r="B14" s="865">
        <v>46022</v>
      </c>
      <c r="C14" s="1279"/>
      <c r="D14" s="1279"/>
      <c r="E14" s="302"/>
    </row>
    <row r="15" spans="1:9" ht="15">
      <c r="A15" s="419" t="s">
        <v>226</v>
      </c>
      <c r="B15" s="416">
        <v>547.18896000000007</v>
      </c>
      <c r="C15" s="417">
        <v>7.7833124918237706E-3</v>
      </c>
      <c r="D15" s="416">
        <v>4.2260499999999865</v>
      </c>
      <c r="F15" s="51"/>
    </row>
    <row r="16" spans="1:9">
      <c r="A16" s="419" t="s">
        <v>227</v>
      </c>
      <c r="B16" s="416">
        <v>20949.763420000003</v>
      </c>
      <c r="C16" s="417">
        <v>0.29370382461863348</v>
      </c>
      <c r="D16" s="416">
        <v>4756.1316000000024</v>
      </c>
    </row>
    <row r="17" spans="1:6" ht="22.5">
      <c r="A17" s="422" t="s">
        <v>228</v>
      </c>
      <c r="B17" s="416">
        <v>46.527149999999999</v>
      </c>
      <c r="C17" s="417">
        <v>1.2087682028032614</v>
      </c>
      <c r="D17" s="416">
        <v>25.462399999999999</v>
      </c>
      <c r="F17" s="51"/>
    </row>
    <row r="18" spans="1:6">
      <c r="A18" s="576" t="s">
        <v>230</v>
      </c>
      <c r="B18" s="577">
        <v>21543.47954</v>
      </c>
      <c r="C18" s="578">
        <v>0.28559000531737755</v>
      </c>
      <c r="D18" s="577">
        <v>4785.8200600000018</v>
      </c>
    </row>
    <row r="19" spans="1:6">
      <c r="A19" s="419" t="s">
        <v>229</v>
      </c>
      <c r="B19" s="420">
        <v>8440.2394099999983</v>
      </c>
      <c r="C19" s="421">
        <v>0.11282286261679557</v>
      </c>
      <c r="D19" s="420">
        <v>855.70848999999816</v>
      </c>
    </row>
    <row r="20" spans="1:6">
      <c r="A20" s="419" t="s">
        <v>235</v>
      </c>
      <c r="B20" s="416">
        <v>0</v>
      </c>
      <c r="C20" s="859">
        <v>0</v>
      </c>
      <c r="D20" s="469">
        <v>0</v>
      </c>
    </row>
    <row r="21" spans="1:6">
      <c r="A21" s="419" t="s">
        <v>231</v>
      </c>
      <c r="B21" s="416">
        <v>130.73400999999998</v>
      </c>
      <c r="C21" s="417">
        <v>-0.19118209506675193</v>
      </c>
      <c r="D21" s="416">
        <v>-30.901890000000009</v>
      </c>
    </row>
    <row r="22" spans="1:6">
      <c r="A22" s="419" t="s">
        <v>232</v>
      </c>
      <c r="B22" s="416">
        <v>12720.29782</v>
      </c>
      <c r="C22" s="417">
        <v>0.4463978885595915</v>
      </c>
      <c r="D22" s="416">
        <v>3925.8312899999983</v>
      </c>
    </row>
    <row r="23" spans="1:6" ht="22.5">
      <c r="A23" s="422" t="s">
        <v>233</v>
      </c>
      <c r="B23" s="416">
        <v>252.20830999999995</v>
      </c>
      <c r="C23" s="417">
        <v>0.16211023418145656</v>
      </c>
      <c r="D23" s="416">
        <v>35.182159999999925</v>
      </c>
    </row>
    <row r="24" spans="1:6">
      <c r="A24" s="576" t="s">
        <v>234</v>
      </c>
      <c r="B24" s="579">
        <v>21543.47955</v>
      </c>
      <c r="C24" s="580">
        <v>0.2855900043797881</v>
      </c>
      <c r="D24" s="579">
        <v>4785.8200499999984</v>
      </c>
    </row>
    <row r="25" spans="1:6">
      <c r="A25" s="21" t="s">
        <v>251</v>
      </c>
    </row>
    <row r="26" spans="1:6">
      <c r="A26" s="21"/>
    </row>
    <row r="27" spans="1:6">
      <c r="A27" s="205" t="s">
        <v>667</v>
      </c>
    </row>
    <row r="28" spans="1:6">
      <c r="A28" s="482" t="s">
        <v>668</v>
      </c>
    </row>
    <row r="29" spans="1:6">
      <c r="D29" s="13" t="s">
        <v>1241</v>
      </c>
    </row>
    <row r="30" spans="1:6" ht="47.25" customHeight="1">
      <c r="A30" s="861"/>
      <c r="B30" s="861"/>
      <c r="C30" s="1280" t="s">
        <v>344</v>
      </c>
      <c r="D30" s="1280"/>
    </row>
    <row r="31" spans="1:6" ht="24" customHeight="1">
      <c r="A31" s="1279" t="s">
        <v>225</v>
      </c>
      <c r="B31" s="468" t="s">
        <v>237</v>
      </c>
      <c r="C31" s="1279" t="s">
        <v>224</v>
      </c>
      <c r="D31" s="1279" t="s">
        <v>1147</v>
      </c>
    </row>
    <row r="32" spans="1:6" ht="24">
      <c r="A32" s="1281"/>
      <c r="B32" s="865" t="s">
        <v>1666</v>
      </c>
      <c r="C32" s="1279"/>
      <c r="D32" s="1279"/>
    </row>
    <row r="33" spans="1:4">
      <c r="A33" s="422" t="s">
        <v>238</v>
      </c>
      <c r="B33" s="473">
        <v>1735.7362400000002</v>
      </c>
      <c r="C33" s="417">
        <v>0.30821684797531479</v>
      </c>
      <c r="D33" s="416">
        <v>408.94073000000026</v>
      </c>
    </row>
    <row r="34" spans="1:4">
      <c r="A34" s="422" t="s">
        <v>239</v>
      </c>
      <c r="B34" s="473">
        <v>547.51091000000008</v>
      </c>
      <c r="C34" s="417">
        <v>0.5770937331230932</v>
      </c>
      <c r="D34" s="416">
        <v>200.34644000000009</v>
      </c>
    </row>
    <row r="35" spans="1:4">
      <c r="A35" s="422" t="s">
        <v>240</v>
      </c>
      <c r="B35" s="473">
        <v>1188.22533</v>
      </c>
      <c r="C35" s="417">
        <v>0.21293148285705607</v>
      </c>
      <c r="D35" s="416">
        <v>208.59429</v>
      </c>
    </row>
    <row r="36" spans="1:4">
      <c r="A36" s="422" t="s">
        <v>241</v>
      </c>
      <c r="B36" s="473">
        <v>1796.3272400000003</v>
      </c>
      <c r="C36" s="417">
        <v>0.736504050324851</v>
      </c>
      <c r="D36" s="416">
        <v>761.87688000000026</v>
      </c>
    </row>
    <row r="37" spans="1:4">
      <c r="A37" s="422" t="s">
        <v>242</v>
      </c>
      <c r="B37" s="473">
        <v>617.80472999999995</v>
      </c>
      <c r="C37" s="417">
        <v>0.1691226032909923</v>
      </c>
      <c r="D37" s="416">
        <v>89.370219999999904</v>
      </c>
    </row>
    <row r="38" spans="1:4" ht="22.5">
      <c r="A38" s="422" t="s">
        <v>243</v>
      </c>
      <c r="B38" s="473">
        <v>1178.52251</v>
      </c>
      <c r="C38" s="474">
        <v>1.3290229149936708</v>
      </c>
      <c r="D38" s="416">
        <v>672.50666000000001</v>
      </c>
    </row>
    <row r="39" spans="1:4">
      <c r="A39" s="422" t="s">
        <v>245</v>
      </c>
      <c r="B39" s="473">
        <v>51.740159999999996</v>
      </c>
      <c r="C39" s="417">
        <v>1.2581886362922174</v>
      </c>
      <c r="D39" s="416">
        <v>28.827919999999995</v>
      </c>
    </row>
    <row r="40" spans="1:4">
      <c r="A40" s="422" t="s">
        <v>244</v>
      </c>
      <c r="B40" s="473">
        <v>1536.1884499999999</v>
      </c>
      <c r="C40" s="417">
        <v>0.45027437033431911</v>
      </c>
      <c r="D40" s="416">
        <v>476.94856999999979</v>
      </c>
    </row>
    <row r="41" spans="1:4" ht="22.5">
      <c r="A41" s="422" t="s">
        <v>246</v>
      </c>
      <c r="B41" s="473">
        <v>-1484.44829</v>
      </c>
      <c r="C41" s="474">
        <v>0.43241213753596314</v>
      </c>
      <c r="D41" s="416">
        <v>-448.12065000000007</v>
      </c>
    </row>
    <row r="42" spans="1:4">
      <c r="A42" s="422" t="s">
        <v>248</v>
      </c>
      <c r="B42" s="473">
        <v>3583.8036399999996</v>
      </c>
      <c r="C42" s="417">
        <v>0.50317364648269902</v>
      </c>
      <c r="D42" s="416">
        <v>1199.6455299999998</v>
      </c>
    </row>
    <row r="43" spans="1:4">
      <c r="A43" s="422" t="s">
        <v>247</v>
      </c>
      <c r="B43" s="473">
        <v>2701.5040899999999</v>
      </c>
      <c r="C43" s="417">
        <v>0.39624241886479361</v>
      </c>
      <c r="D43" s="416">
        <v>766.66522999999984</v>
      </c>
    </row>
    <row r="44" spans="1:4" ht="22.5">
      <c r="A44" s="422" t="s">
        <v>249</v>
      </c>
      <c r="B44" s="473">
        <v>882.29954999999995</v>
      </c>
      <c r="C44" s="474">
        <v>0.96363625559412946</v>
      </c>
      <c r="D44" s="416">
        <v>432.98030999999997</v>
      </c>
    </row>
    <row r="45" spans="1:4">
      <c r="A45" s="422" t="s">
        <v>252</v>
      </c>
      <c r="B45" s="473">
        <v>114.05172999999999</v>
      </c>
      <c r="C45" s="474">
        <v>1.3728901259308328</v>
      </c>
      <c r="D45" s="416">
        <v>65.987249999999989</v>
      </c>
    </row>
    <row r="46" spans="1:4" ht="21.75">
      <c r="A46" s="581" t="s">
        <v>250</v>
      </c>
      <c r="B46" s="582">
        <v>768.24782000000005</v>
      </c>
      <c r="C46" s="583">
        <v>0.91461359860254388</v>
      </c>
      <c r="D46" s="577">
        <v>366.99306000000007</v>
      </c>
    </row>
    <row r="47" spans="1:4">
      <c r="A47" s="21" t="s">
        <v>251</v>
      </c>
    </row>
    <row r="49" spans="1:5">
      <c r="A49" s="205" t="s">
        <v>1022</v>
      </c>
    </row>
    <row r="50" spans="1:5">
      <c r="A50" s="482" t="s">
        <v>670</v>
      </c>
    </row>
    <row r="51" spans="1:5">
      <c r="B51" s="63"/>
      <c r="C51" s="13" t="s">
        <v>1241</v>
      </c>
    </row>
    <row r="52" spans="1:5" ht="22.5">
      <c r="A52" s="1279" t="s">
        <v>225</v>
      </c>
      <c r="B52" s="468" t="s">
        <v>237</v>
      </c>
      <c r="C52" s="868" t="s">
        <v>32</v>
      </c>
      <c r="D52" s="1226"/>
      <c r="E52" s="1226"/>
    </row>
    <row r="53" spans="1:5" ht="24">
      <c r="A53" s="1281"/>
      <c r="B53" s="865" t="s">
        <v>1666</v>
      </c>
      <c r="C53" s="872" t="s">
        <v>30</v>
      </c>
      <c r="D53" s="1226"/>
      <c r="E53" s="1226"/>
    </row>
    <row r="54" spans="1:5">
      <c r="A54" s="475" t="s">
        <v>253</v>
      </c>
      <c r="B54" s="476">
        <v>104251.25279000001</v>
      </c>
      <c r="C54" s="417">
        <f>B54/B$57</f>
        <v>0.82295750817471225</v>
      </c>
      <c r="D54" s="207"/>
      <c r="E54" s="208"/>
    </row>
    <row r="55" spans="1:5" ht="22.5">
      <c r="A55" s="422" t="s">
        <v>254</v>
      </c>
      <c r="B55" s="476">
        <v>0</v>
      </c>
      <c r="C55" s="417">
        <f t="shared" ref="C55:C56" si="0">B55/B$57</f>
        <v>0</v>
      </c>
      <c r="D55" s="207"/>
      <c r="E55" s="208"/>
    </row>
    <row r="56" spans="1:5" ht="22.5">
      <c r="A56" s="422" t="s">
        <v>255</v>
      </c>
      <c r="B56" s="476">
        <v>22427.5268</v>
      </c>
      <c r="C56" s="417">
        <f t="shared" si="0"/>
        <v>0.1770424918252877</v>
      </c>
      <c r="D56" s="207"/>
      <c r="E56" s="208"/>
    </row>
    <row r="57" spans="1:5">
      <c r="A57" s="584" t="s">
        <v>256</v>
      </c>
      <c r="B57" s="585">
        <f>SUM(B54:B56)</f>
        <v>126678.77959000002</v>
      </c>
      <c r="C57" s="583">
        <f>SUM(C54:C56)</f>
        <v>1</v>
      </c>
      <c r="D57" s="209"/>
      <c r="E57" s="210"/>
    </row>
    <row r="58" spans="1:5">
      <c r="A58" s="21" t="s">
        <v>236</v>
      </c>
      <c r="C58" s="870"/>
    </row>
    <row r="59" spans="1:5">
      <c r="A59" s="21"/>
    </row>
    <row r="60" spans="1:5">
      <c r="A60" s="205" t="s">
        <v>671</v>
      </c>
    </row>
    <row r="61" spans="1:5">
      <c r="A61" s="482" t="s">
        <v>672</v>
      </c>
    </row>
    <row r="62" spans="1:5">
      <c r="A62" s="21"/>
      <c r="B62" s="63"/>
      <c r="C62" s="13" t="s">
        <v>1241</v>
      </c>
    </row>
    <row r="63" spans="1:5" ht="22.5">
      <c r="A63" s="1279" t="s">
        <v>225</v>
      </c>
      <c r="B63" s="468" t="s">
        <v>223</v>
      </c>
      <c r="C63" s="868" t="s">
        <v>32</v>
      </c>
    </row>
    <row r="64" spans="1:5">
      <c r="A64" s="1281"/>
      <c r="B64" s="865">
        <v>46022</v>
      </c>
      <c r="C64" s="872" t="s">
        <v>30</v>
      </c>
    </row>
    <row r="65" spans="1:9">
      <c r="A65" s="475" t="s">
        <v>257</v>
      </c>
      <c r="B65" s="476">
        <v>13733.471019999999</v>
      </c>
      <c r="C65" s="417">
        <f>B65/B$68</f>
        <v>0.78421092952319338</v>
      </c>
    </row>
    <row r="66" spans="1:9" ht="22.5">
      <c r="A66" s="422" t="s">
        <v>254</v>
      </c>
      <c r="B66" s="476">
        <v>0</v>
      </c>
      <c r="C66" s="417">
        <f t="shared" ref="C66:C67" si="1">B66/B$68</f>
        <v>0</v>
      </c>
    </row>
    <row r="67" spans="1:9" ht="22.5">
      <c r="A67" s="422" t="s">
        <v>255</v>
      </c>
      <c r="B67" s="476">
        <v>3778.9997999999996</v>
      </c>
      <c r="C67" s="417">
        <f t="shared" si="1"/>
        <v>0.21578907047680665</v>
      </c>
    </row>
    <row r="68" spans="1:9">
      <c r="A68" s="584" t="s">
        <v>258</v>
      </c>
      <c r="B68" s="585">
        <f>SUM(B65:B67)</f>
        <v>17512.470819999999</v>
      </c>
      <c r="C68" s="583">
        <f>SUM(C65:C67)</f>
        <v>1</v>
      </c>
    </row>
    <row r="69" spans="1:9">
      <c r="A69" s="21" t="s">
        <v>251</v>
      </c>
      <c r="C69" s="871"/>
    </row>
    <row r="70" spans="1:9" ht="22.5" customHeight="1">
      <c r="A70" s="1277" t="s">
        <v>1538</v>
      </c>
      <c r="B70" s="1277"/>
      <c r="C70" s="1277"/>
      <c r="D70" s="1277"/>
      <c r="E70" s="1277"/>
    </row>
    <row r="71" spans="1:9" ht="24" customHeight="1">
      <c r="A71" s="1278" t="s">
        <v>1539</v>
      </c>
      <c r="B71" s="1278"/>
      <c r="C71" s="1278"/>
      <c r="D71" s="1278"/>
      <c r="E71" s="1278"/>
    </row>
    <row r="72" spans="1:9">
      <c r="A72" s="570"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1" customWidth="1"/>
    <col min="2" max="2" width="18.140625" style="721" customWidth="1"/>
    <col min="3" max="16384" width="9.140625" style="721"/>
  </cols>
  <sheetData>
    <row r="1" spans="1:7" ht="12.75">
      <c r="A1" s="131" t="s">
        <v>791</v>
      </c>
      <c r="G1" s="54"/>
    </row>
    <row r="2" spans="1:7">
      <c r="A2" s="483" t="s">
        <v>792</v>
      </c>
    </row>
    <row r="4" spans="1:7">
      <c r="B4" s="13" t="s">
        <v>1241</v>
      </c>
    </row>
    <row r="5" spans="1:7" ht="60">
      <c r="A5" s="725" t="s">
        <v>789</v>
      </c>
      <c r="B5" s="725" t="s">
        <v>793</v>
      </c>
    </row>
    <row r="6" spans="1:7">
      <c r="A6" s="724">
        <v>42735</v>
      </c>
      <c r="B6" s="723">
        <v>159731.2424712987</v>
      </c>
    </row>
    <row r="7" spans="1:7">
      <c r="A7" s="724">
        <v>42825</v>
      </c>
      <c r="B7" s="723">
        <v>152142.7703311434</v>
      </c>
    </row>
    <row r="8" spans="1:7">
      <c r="A8" s="724">
        <v>42916</v>
      </c>
      <c r="B8" s="723">
        <v>116428.2208043002</v>
      </c>
    </row>
    <row r="9" spans="1:7">
      <c r="A9" s="724">
        <v>43008</v>
      </c>
      <c r="B9" s="723">
        <v>118674.3446187537</v>
      </c>
    </row>
    <row r="10" spans="1:7">
      <c r="A10" s="724">
        <v>43100</v>
      </c>
      <c r="B10" s="723">
        <v>146958.99762028002</v>
      </c>
    </row>
    <row r="11" spans="1:7">
      <c r="A11" s="724">
        <v>43190</v>
      </c>
      <c r="B11" s="723">
        <v>119567.87473754065</v>
      </c>
    </row>
    <row r="12" spans="1:7">
      <c r="A12" s="724">
        <v>43281</v>
      </c>
      <c r="B12" s="723">
        <v>112576.96625788041</v>
      </c>
    </row>
    <row r="13" spans="1:7">
      <c r="A13" s="724">
        <v>43373</v>
      </c>
      <c r="B13" s="723">
        <v>107630.01178445814</v>
      </c>
    </row>
    <row r="14" spans="1:7">
      <c r="A14" s="724">
        <v>43465</v>
      </c>
      <c r="B14" s="723">
        <v>150092.2386395912</v>
      </c>
    </row>
    <row r="15" spans="1:7">
      <c r="A15" s="724">
        <v>43555</v>
      </c>
      <c r="B15" s="723">
        <v>148003.31107704557</v>
      </c>
    </row>
    <row r="16" spans="1:7">
      <c r="A16" s="724" t="s">
        <v>796</v>
      </c>
      <c r="B16" s="723">
        <v>127856.52876766871</v>
      </c>
    </row>
    <row r="17" spans="1:2">
      <c r="A17" s="724">
        <v>43738</v>
      </c>
      <c r="B17" s="723">
        <v>157048.07618289202</v>
      </c>
    </row>
    <row r="18" spans="1:2">
      <c r="A18" s="724">
        <v>43830</v>
      </c>
      <c r="B18" s="723">
        <v>168550.04707545295</v>
      </c>
    </row>
    <row r="19" spans="1:2">
      <c r="A19" s="724">
        <v>43921</v>
      </c>
      <c r="B19" s="723">
        <v>167446.26327029002</v>
      </c>
    </row>
    <row r="20" spans="1:2">
      <c r="A20" s="724">
        <v>44012</v>
      </c>
      <c r="B20" s="723">
        <v>203899.62697723808</v>
      </c>
    </row>
    <row r="21" spans="1:2">
      <c r="A21" s="724">
        <v>44104</v>
      </c>
      <c r="B21" s="723">
        <v>177869.08103258343</v>
      </c>
    </row>
    <row r="22" spans="1:2">
      <c r="A22" s="724">
        <v>44196</v>
      </c>
      <c r="B22" s="723">
        <v>241493.62867476273</v>
      </c>
    </row>
    <row r="23" spans="1:2">
      <c r="A23" s="724">
        <v>44286</v>
      </c>
      <c r="B23" s="723">
        <v>237645.01494060655</v>
      </c>
    </row>
    <row r="24" spans="1:2">
      <c r="A24" s="724">
        <v>44377</v>
      </c>
      <c r="B24" s="723">
        <v>240655.43032848896</v>
      </c>
    </row>
    <row r="25" spans="1:2">
      <c r="A25" s="724">
        <v>44469</v>
      </c>
      <c r="B25" s="723">
        <v>229136.77986196824</v>
      </c>
    </row>
    <row r="26" spans="1:2">
      <c r="A26" s="724">
        <v>44561</v>
      </c>
      <c r="B26" s="723">
        <v>273254.65849625051</v>
      </c>
    </row>
    <row r="27" spans="1:2">
      <c r="A27" s="724">
        <v>44651</v>
      </c>
      <c r="B27" s="723">
        <v>278508.74748423917</v>
      </c>
    </row>
    <row r="28" spans="1:2">
      <c r="A28" s="724">
        <v>44742</v>
      </c>
      <c r="B28" s="723">
        <v>266351.77529232198</v>
      </c>
    </row>
    <row r="29" spans="1:2">
      <c r="A29" s="724">
        <v>44834</v>
      </c>
      <c r="B29" s="723">
        <v>265029.92544163507</v>
      </c>
    </row>
    <row r="30" spans="1:2">
      <c r="A30" s="724">
        <v>44926</v>
      </c>
      <c r="B30" s="723">
        <v>263543.03537062841</v>
      </c>
    </row>
    <row r="31" spans="1:2">
      <c r="A31" s="724">
        <v>45016</v>
      </c>
      <c r="B31" s="723">
        <v>244156.93771999999</v>
      </c>
    </row>
    <row r="32" spans="1:2">
      <c r="A32" s="724">
        <v>45107</v>
      </c>
      <c r="B32" s="723">
        <v>234053.524</v>
      </c>
    </row>
    <row r="33" spans="1:2">
      <c r="A33" s="724">
        <v>45199</v>
      </c>
      <c r="B33" s="723">
        <v>224970.11106000002</v>
      </c>
    </row>
    <row r="34" spans="1:2">
      <c r="A34" s="724">
        <v>45291</v>
      </c>
      <c r="B34" s="723">
        <v>323570.09602</v>
      </c>
    </row>
    <row r="35" spans="1:2">
      <c r="A35" s="724">
        <v>45382</v>
      </c>
      <c r="B35" s="723">
        <v>269463.70104999997</v>
      </c>
    </row>
    <row r="36" spans="1:2">
      <c r="A36" s="724">
        <v>45473</v>
      </c>
      <c r="B36" s="723">
        <v>288421.93462999997</v>
      </c>
    </row>
    <row r="37" spans="1:2">
      <c r="A37" s="724">
        <v>45565</v>
      </c>
      <c r="B37" s="723">
        <v>275411.49316000001</v>
      </c>
    </row>
    <row r="38" spans="1:2">
      <c r="A38" s="724">
        <v>45657</v>
      </c>
      <c r="B38" s="723">
        <v>324816.36470999999</v>
      </c>
    </row>
    <row r="39" spans="1:2">
      <c r="A39" s="724">
        <v>45747</v>
      </c>
      <c r="B39" s="723">
        <v>320072.08338999999</v>
      </c>
    </row>
    <row r="40" spans="1:2">
      <c r="A40" s="724">
        <v>45838</v>
      </c>
      <c r="B40" s="723">
        <v>323006.63828999992</v>
      </c>
    </row>
    <row r="41" spans="1:2">
      <c r="A41" s="724">
        <v>45930</v>
      </c>
      <c r="B41" s="723">
        <v>314652.39002999995</v>
      </c>
    </row>
    <row r="42" spans="1:2">
      <c r="A42" s="724">
        <v>46022</v>
      </c>
      <c r="B42" s="723">
        <v>352934.14468000003</v>
      </c>
    </row>
    <row r="43" spans="1:2">
      <c r="A43" s="21" t="s">
        <v>790</v>
      </c>
    </row>
    <row r="60" spans="8:8">
      <c r="H60" s="34" t="s">
        <v>1576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4" t="s">
        <v>690</v>
      </c>
      <c r="D1" s="121" t="str">
        <f>Naslovnica!A20</f>
        <v>Ožujak 2026.</v>
      </c>
    </row>
    <row r="2" spans="1:13" ht="12.75" customHeight="1">
      <c r="A2" s="510" t="s">
        <v>691</v>
      </c>
      <c r="D2" s="488" t="str">
        <f>Naslovnica!A24</f>
        <v>March 2026</v>
      </c>
    </row>
    <row r="3" spans="1:13" ht="12.75" customHeight="1"/>
    <row r="4" spans="1:13" ht="12.75" customHeight="1">
      <c r="D4" s="13" t="s">
        <v>1241</v>
      </c>
      <c r="E4" s="275"/>
      <c r="F4" s="275"/>
      <c r="G4" s="275"/>
      <c r="J4" s="275"/>
      <c r="K4" s="275"/>
      <c r="L4" s="275"/>
      <c r="M4" s="275"/>
    </row>
    <row r="5" spans="1:13" ht="31.5" customHeight="1">
      <c r="A5" s="697"/>
      <c r="B5" s="698" t="str">
        <f>D1</f>
        <v>Ožujak 2026.</v>
      </c>
      <c r="C5" s="699" t="s">
        <v>599</v>
      </c>
      <c r="D5" s="699" t="s">
        <v>18</v>
      </c>
      <c r="E5" s="273"/>
      <c r="F5" s="274"/>
      <c r="G5" s="274"/>
      <c r="H5" s="273"/>
      <c r="I5" s="273"/>
      <c r="J5" s="273"/>
      <c r="K5" s="1151"/>
      <c r="L5" s="1151"/>
      <c r="M5" s="1151"/>
    </row>
    <row r="6" spans="1:13" s="242" customFormat="1" ht="24">
      <c r="A6" s="697"/>
      <c r="B6" s="700" t="str">
        <f>D2</f>
        <v>March 2026</v>
      </c>
      <c r="C6" s="700" t="s">
        <v>45</v>
      </c>
      <c r="D6" s="715" t="s">
        <v>217</v>
      </c>
      <c r="E6" s="273"/>
      <c r="F6" s="274"/>
      <c r="G6" s="274"/>
      <c r="H6" s="273"/>
      <c r="I6" s="273"/>
      <c r="J6" s="273"/>
      <c r="K6" s="1151"/>
      <c r="L6" s="1151"/>
      <c r="M6" s="1151"/>
    </row>
    <row r="7" spans="1:13" ht="24">
      <c r="A7" s="701" t="s">
        <v>737</v>
      </c>
      <c r="B7" s="702">
        <v>9041.1234786729219</v>
      </c>
      <c r="C7" s="702">
        <v>3293.4247199999991</v>
      </c>
      <c r="D7" s="702"/>
      <c r="E7" s="267"/>
      <c r="F7" s="274"/>
      <c r="G7" s="688"/>
      <c r="H7" s="267"/>
      <c r="I7" s="267"/>
      <c r="J7" s="267"/>
      <c r="K7" s="1151"/>
      <c r="L7" s="1151"/>
      <c r="M7" s="1151"/>
    </row>
    <row r="8" spans="1:13" s="242" customFormat="1">
      <c r="A8" s="703" t="s">
        <v>855</v>
      </c>
      <c r="B8" s="704"/>
      <c r="C8" s="704"/>
      <c r="D8" s="704"/>
      <c r="E8" s="267"/>
      <c r="F8" s="267"/>
      <c r="G8" s="267"/>
      <c r="H8" s="267"/>
      <c r="I8" s="267"/>
      <c r="J8" s="267"/>
      <c r="K8" s="267"/>
      <c r="L8" s="267"/>
      <c r="M8" s="267"/>
    </row>
    <row r="9" spans="1:13" s="242" customFormat="1">
      <c r="A9" s="705" t="s">
        <v>738</v>
      </c>
      <c r="B9" s="702">
        <v>156226.66959000003</v>
      </c>
      <c r="C9" s="702">
        <v>3930.6978900000395</v>
      </c>
      <c r="D9" s="702">
        <v>455081.55657000002</v>
      </c>
      <c r="E9" s="267"/>
      <c r="F9" s="267"/>
      <c r="G9" s="267"/>
      <c r="H9" s="267"/>
      <c r="I9" s="267"/>
      <c r="J9" s="267"/>
      <c r="K9" s="267"/>
      <c r="L9" s="267"/>
      <c r="M9" s="267"/>
    </row>
    <row r="10" spans="1:13" s="242" customFormat="1">
      <c r="A10" s="705" t="s">
        <v>739</v>
      </c>
      <c r="B10" s="702">
        <v>94568.97404999999</v>
      </c>
      <c r="C10" s="702">
        <v>-69666.382320000004</v>
      </c>
      <c r="D10" s="702">
        <v>327104.09130000003</v>
      </c>
      <c r="E10" s="267"/>
      <c r="F10" s="267"/>
      <c r="G10" s="267"/>
      <c r="H10" s="267"/>
      <c r="I10" s="267"/>
      <c r="J10" s="267"/>
      <c r="K10" s="267"/>
      <c r="L10" s="267"/>
      <c r="M10" s="267"/>
    </row>
    <row r="11" spans="1:13" s="242" customFormat="1" ht="24">
      <c r="A11" s="706" t="s">
        <v>740</v>
      </c>
      <c r="B11" s="702">
        <v>6715.2602399999996</v>
      </c>
      <c r="C11" s="702">
        <v>1325.8787299999995</v>
      </c>
      <c r="D11" s="702">
        <v>16051.609469999999</v>
      </c>
      <c r="E11" s="267"/>
      <c r="F11" s="267"/>
      <c r="G11" s="267"/>
      <c r="H11" s="267"/>
      <c r="I11" s="267"/>
      <c r="J11" s="267"/>
      <c r="K11" s="267"/>
      <c r="L11" s="267"/>
      <c r="M11" s="267"/>
    </row>
    <row r="12" spans="1:13" s="242" customFormat="1">
      <c r="A12" s="705" t="s">
        <v>741</v>
      </c>
      <c r="B12" s="702">
        <v>426.12059000000005</v>
      </c>
      <c r="C12" s="702">
        <v>118.63034000000005</v>
      </c>
      <c r="D12" s="702">
        <v>1034.9594400000001</v>
      </c>
      <c r="E12" s="267"/>
      <c r="F12" s="267"/>
      <c r="G12" s="267"/>
      <c r="H12" s="267"/>
      <c r="I12" s="267"/>
      <c r="J12" s="267"/>
      <c r="K12" s="267"/>
      <c r="L12" s="267"/>
      <c r="M12" s="267"/>
    </row>
    <row r="13" spans="1:13" s="242" customFormat="1">
      <c r="A13" s="706" t="s">
        <v>742</v>
      </c>
      <c r="B13" s="702">
        <v>179.35776999999999</v>
      </c>
      <c r="C13" s="702">
        <v>57.464249999999979</v>
      </c>
      <c r="D13" s="702">
        <v>425.38720999999998</v>
      </c>
      <c r="E13" s="267"/>
      <c r="F13" s="267"/>
      <c r="G13" s="267"/>
      <c r="H13" s="267"/>
      <c r="I13" s="267"/>
      <c r="J13" s="267"/>
      <c r="K13" s="267"/>
      <c r="L13" s="267"/>
      <c r="M13" s="267"/>
    </row>
    <row r="14" spans="1:13" s="994" customFormat="1" ht="24">
      <c r="A14" s="706" t="s">
        <v>1274</v>
      </c>
      <c r="B14" s="702">
        <v>0</v>
      </c>
      <c r="C14" s="702">
        <v>0</v>
      </c>
      <c r="D14" s="702">
        <v>0</v>
      </c>
      <c r="E14" s="1008"/>
      <c r="F14" s="1008"/>
      <c r="G14" s="1008"/>
      <c r="H14" s="1008"/>
      <c r="I14" s="1008"/>
      <c r="J14" s="1008"/>
      <c r="K14" s="1008"/>
      <c r="L14" s="1008"/>
      <c r="M14" s="1008"/>
    </row>
    <row r="15" spans="1:13" s="994" customFormat="1" ht="24">
      <c r="A15" s="706" t="s">
        <v>1275</v>
      </c>
      <c r="B15" s="1009">
        <v>2.3000000000000001E-4</v>
      </c>
      <c r="C15" s="1009">
        <v>1.2E-4</v>
      </c>
      <c r="D15" s="1009">
        <v>4.8000000000000001E-4</v>
      </c>
      <c r="E15" s="1008"/>
      <c r="F15" s="1008"/>
      <c r="G15" s="1008"/>
      <c r="H15" s="1008"/>
      <c r="I15" s="1008"/>
      <c r="J15" s="1008"/>
      <c r="K15" s="1008"/>
      <c r="L15" s="1008"/>
      <c r="M15" s="1008"/>
    </row>
    <row r="16" spans="1:13" s="242" customFormat="1">
      <c r="A16" s="890" t="s">
        <v>743</v>
      </c>
      <c r="B16" s="891">
        <v>258116.38247000004</v>
      </c>
      <c r="C16" s="891">
        <v>-64233.71098999997</v>
      </c>
      <c r="D16" s="891">
        <v>799697.60447000002</v>
      </c>
      <c r="E16" s="267"/>
      <c r="F16" s="267"/>
      <c r="G16" s="267"/>
      <c r="H16" s="267"/>
      <c r="I16" s="267"/>
      <c r="J16" s="267"/>
      <c r="K16" s="267"/>
      <c r="L16" s="267"/>
      <c r="M16" s="267"/>
    </row>
    <row r="17" spans="1:14" s="242" customFormat="1">
      <c r="A17" s="703" t="s">
        <v>744</v>
      </c>
      <c r="B17" s="702"/>
      <c r="C17" s="702"/>
      <c r="D17" s="702"/>
      <c r="E17" s="267"/>
      <c r="F17" s="267"/>
      <c r="G17" s="267"/>
      <c r="H17" s="267"/>
      <c r="I17" s="267"/>
      <c r="J17" s="267"/>
      <c r="K17" s="267"/>
      <c r="L17" s="267"/>
      <c r="M17" s="267"/>
    </row>
    <row r="18" spans="1:14" s="242" customFormat="1">
      <c r="A18" s="705" t="s">
        <v>745</v>
      </c>
      <c r="B18" s="702">
        <v>0.86057000000000006</v>
      </c>
      <c r="C18" s="702">
        <v>-1.7860299999999998</v>
      </c>
      <c r="D18" s="702">
        <v>4.3425099999999999</v>
      </c>
      <c r="E18" s="267"/>
      <c r="F18" s="267"/>
      <c r="G18" s="267"/>
      <c r="H18" s="267"/>
      <c r="I18" s="267"/>
      <c r="J18" s="267"/>
      <c r="K18" s="267"/>
      <c r="L18" s="267"/>
      <c r="M18" s="267"/>
    </row>
    <row r="19" spans="1:14" s="242" customFormat="1">
      <c r="A19" s="707" t="s">
        <v>746</v>
      </c>
      <c r="B19" s="702">
        <v>0</v>
      </c>
      <c r="C19" s="702">
        <v>0</v>
      </c>
      <c r="D19" s="702">
        <v>0</v>
      </c>
      <c r="E19" s="267"/>
      <c r="F19" s="267"/>
      <c r="G19" s="267"/>
      <c r="H19" s="267"/>
      <c r="I19" s="267"/>
      <c r="J19" s="267"/>
      <c r="K19" s="267"/>
      <c r="L19" s="267"/>
      <c r="M19" s="267"/>
    </row>
    <row r="20" spans="1:14" s="242" customFormat="1">
      <c r="A20" s="707" t="s">
        <v>747</v>
      </c>
      <c r="B20" s="708">
        <v>0.86057000000000006</v>
      </c>
      <c r="C20" s="708">
        <v>-1.7860299999999998</v>
      </c>
      <c r="D20" s="702">
        <v>4.3425099999999999</v>
      </c>
      <c r="E20" s="267"/>
      <c r="F20" s="267"/>
      <c r="G20" s="267"/>
      <c r="H20" s="267"/>
      <c r="I20" s="267"/>
      <c r="J20" s="267"/>
      <c r="K20" s="267"/>
      <c r="L20" s="267"/>
      <c r="M20" s="267"/>
    </row>
    <row r="21" spans="1:14" s="242" customFormat="1">
      <c r="A21" s="705" t="s">
        <v>748</v>
      </c>
      <c r="B21" s="702">
        <v>226137.84106000001</v>
      </c>
      <c r="C21" s="702">
        <v>-56641.31547000003</v>
      </c>
      <c r="D21" s="702">
        <v>692013.46643999999</v>
      </c>
      <c r="E21" s="267"/>
      <c r="F21" s="267"/>
      <c r="G21" s="267"/>
      <c r="H21" s="267"/>
      <c r="I21" s="267"/>
      <c r="J21" s="267"/>
      <c r="K21" s="267"/>
      <c r="L21" s="267"/>
      <c r="M21" s="267"/>
    </row>
    <row r="22" spans="1:14" s="242" customFormat="1">
      <c r="A22" s="707" t="s">
        <v>749</v>
      </c>
      <c r="B22" s="702">
        <v>156165.24152000001</v>
      </c>
      <c r="C22" s="702">
        <v>5118.1062000000093</v>
      </c>
      <c r="D22" s="702">
        <v>450673.86074999999</v>
      </c>
      <c r="E22" s="267"/>
      <c r="F22" s="267"/>
      <c r="G22" s="267"/>
      <c r="H22" s="267"/>
      <c r="I22" s="267"/>
      <c r="J22" s="267"/>
      <c r="K22" s="267"/>
      <c r="L22" s="267"/>
      <c r="M22" s="267"/>
    </row>
    <row r="23" spans="1:14" s="242" customFormat="1">
      <c r="A23" s="707" t="s">
        <v>750</v>
      </c>
      <c r="B23" s="702">
        <v>69972.59954000001</v>
      </c>
      <c r="C23" s="702">
        <v>-61759.421669999996</v>
      </c>
      <c r="D23" s="702">
        <v>241339.60569</v>
      </c>
      <c r="E23" s="267"/>
      <c r="F23" s="267"/>
      <c r="G23" s="267"/>
      <c r="H23" s="267"/>
      <c r="I23" s="267"/>
      <c r="J23" s="267"/>
      <c r="K23" s="267"/>
      <c r="L23" s="267"/>
      <c r="M23" s="267"/>
    </row>
    <row r="24" spans="1:14" s="994" customFormat="1" ht="30.75" customHeight="1">
      <c r="A24" s="1010" t="s">
        <v>1276</v>
      </c>
      <c r="B24" s="702">
        <v>0</v>
      </c>
      <c r="C24" s="702">
        <v>0</v>
      </c>
      <c r="D24" s="702">
        <v>0</v>
      </c>
      <c r="E24" s="1008"/>
      <c r="F24" s="1008"/>
      <c r="G24" s="1008"/>
      <c r="H24" s="1008"/>
      <c r="I24" s="1008"/>
      <c r="J24" s="1008"/>
      <c r="K24" s="1008"/>
      <c r="L24" s="1008"/>
      <c r="M24" s="1008"/>
    </row>
    <row r="25" spans="1:14" s="242" customFormat="1" ht="24">
      <c r="A25" s="706" t="s">
        <v>751</v>
      </c>
      <c r="B25" s="702">
        <v>6371.4114500000005</v>
      </c>
      <c r="C25" s="702">
        <v>86.76441000000068</v>
      </c>
      <c r="D25" s="702">
        <v>18742.67556</v>
      </c>
      <c r="E25" s="267"/>
      <c r="F25" s="267"/>
      <c r="G25" s="267"/>
      <c r="H25" s="267"/>
      <c r="I25" s="267"/>
      <c r="J25" s="267"/>
      <c r="K25" s="267"/>
      <c r="L25" s="267"/>
      <c r="M25" s="267"/>
    </row>
    <row r="26" spans="1:14" s="242" customFormat="1">
      <c r="A26" s="706" t="s">
        <v>752</v>
      </c>
      <c r="B26" s="702">
        <v>27859.601600000002</v>
      </c>
      <c r="C26" s="702">
        <v>-1854.2178600000007</v>
      </c>
      <c r="D26" s="702">
        <v>93364.57441999999</v>
      </c>
      <c r="E26" s="267"/>
      <c r="F26" s="267"/>
      <c r="G26" s="267"/>
      <c r="H26" s="267"/>
      <c r="I26" s="267"/>
      <c r="J26" s="267"/>
      <c r="K26" s="267"/>
      <c r="L26" s="267"/>
      <c r="M26" s="267"/>
    </row>
    <row r="27" spans="1:14" s="242" customFormat="1">
      <c r="A27" s="705" t="s">
        <v>753</v>
      </c>
      <c r="B27" s="702">
        <v>179.35776999999999</v>
      </c>
      <c r="C27" s="702">
        <v>57.464249999999979</v>
      </c>
      <c r="D27" s="702">
        <v>425.38720999999998</v>
      </c>
      <c r="E27" s="267"/>
      <c r="F27" s="267"/>
      <c r="G27" s="267"/>
      <c r="H27" s="267"/>
      <c r="I27" s="267"/>
      <c r="J27" s="267"/>
      <c r="K27" s="267"/>
      <c r="L27" s="267"/>
      <c r="M27" s="267"/>
    </row>
    <row r="28" spans="1:14" s="242" customFormat="1" ht="30.75" customHeight="1">
      <c r="A28" s="706" t="s">
        <v>754</v>
      </c>
      <c r="B28" s="702">
        <v>213.18126999999998</v>
      </c>
      <c r="C28" s="702">
        <v>58.675889999999981</v>
      </c>
      <c r="D28" s="702">
        <v>494.02992</v>
      </c>
      <c r="E28" s="267"/>
      <c r="F28" s="267"/>
      <c r="G28" s="267"/>
      <c r="H28" s="267"/>
      <c r="I28" s="267"/>
      <c r="J28" s="267"/>
      <c r="K28" s="267"/>
      <c r="L28" s="267"/>
      <c r="M28" s="267"/>
    </row>
    <row r="29" spans="1:14" s="994" customFormat="1" ht="24">
      <c r="A29" s="706" t="s">
        <v>1277</v>
      </c>
      <c r="B29" s="1009">
        <v>8.1000000000000006E-4</v>
      </c>
      <c r="C29" s="1009">
        <v>6.0000000000000006E-4</v>
      </c>
      <c r="D29" s="1009">
        <v>1.23E-3</v>
      </c>
      <c r="E29" s="1008"/>
      <c r="F29" s="1008"/>
      <c r="G29" s="1008"/>
      <c r="H29" s="1008"/>
      <c r="I29" s="1008"/>
      <c r="J29" s="1008"/>
      <c r="K29" s="1008"/>
      <c r="L29" s="1008"/>
      <c r="M29" s="1008"/>
    </row>
    <row r="30" spans="1:14">
      <c r="A30" s="890" t="s">
        <v>755</v>
      </c>
      <c r="B30" s="891">
        <v>260762.25453000001</v>
      </c>
      <c r="C30" s="891">
        <v>-58294.414209999988</v>
      </c>
      <c r="D30" s="891">
        <v>805044.47728999995</v>
      </c>
      <c r="E30" s="268"/>
      <c r="F30" s="268"/>
      <c r="G30" s="268"/>
      <c r="H30" s="268"/>
      <c r="I30" s="268"/>
      <c r="J30" s="268"/>
      <c r="K30" s="269"/>
      <c r="L30" s="268"/>
      <c r="M30" s="268"/>
      <c r="N30" s="51"/>
    </row>
    <row r="31" spans="1:14">
      <c r="A31" s="333" t="s">
        <v>1260</v>
      </c>
      <c r="B31" s="702">
        <v>6395.2514186729495</v>
      </c>
      <c r="C31" s="702">
        <v>-2645.8720599999724</v>
      </c>
      <c r="D31" s="702"/>
      <c r="E31" s="268"/>
      <c r="F31" s="268"/>
      <c r="G31" s="268"/>
      <c r="H31" s="268"/>
      <c r="I31" s="268"/>
      <c r="J31" s="268"/>
      <c r="K31" s="269"/>
      <c r="L31" s="268"/>
      <c r="M31" s="268"/>
      <c r="N31" s="51"/>
    </row>
    <row r="32" spans="1:14" ht="12.75" customHeight="1">
      <c r="A32" s="12" t="s">
        <v>557</v>
      </c>
      <c r="B32" s="763"/>
      <c r="C32" s="769"/>
    </row>
    <row r="33" spans="1:14" s="242" customFormat="1" ht="12.75" customHeight="1">
      <c r="A33" s="47"/>
      <c r="B33" s="763"/>
      <c r="C33" s="763"/>
    </row>
    <row r="34" spans="1:14" ht="12.75" customHeight="1">
      <c r="A34" s="768"/>
    </row>
    <row r="35" spans="1:14" ht="12.75" customHeight="1">
      <c r="D35" s="7" t="str">
        <f>D1</f>
        <v>Ožujak 2026.</v>
      </c>
    </row>
    <row r="36" spans="1:14" ht="12.75" customHeight="1">
      <c r="A36" s="315" t="s">
        <v>611</v>
      </c>
      <c r="B36" s="277"/>
      <c r="C36" s="277"/>
      <c r="D36" s="488" t="str">
        <f>D2</f>
        <v>March 2026</v>
      </c>
      <c r="E36" s="242"/>
      <c r="G36" s="242"/>
      <c r="H36" s="242"/>
      <c r="I36" s="242"/>
    </row>
    <row r="37" spans="1:14" ht="12.75" customHeight="1">
      <c r="A37" s="510" t="s">
        <v>727</v>
      </c>
      <c r="B37" s="277"/>
      <c r="C37" s="277"/>
      <c r="D37" s="13" t="s">
        <v>1241</v>
      </c>
      <c r="E37" s="242"/>
      <c r="F37" s="242"/>
      <c r="G37" s="242"/>
      <c r="H37" s="242"/>
      <c r="I37" s="242"/>
    </row>
    <row r="38" spans="1:14" ht="28.5" customHeight="1">
      <c r="A38" s="634"/>
      <c r="B38" s="698" t="str">
        <f>D1</f>
        <v>Ožujak 2026.</v>
      </c>
      <c r="C38" s="699" t="str">
        <f>$C$5</f>
        <v>Promjena u odnosu na prethodni mjesec</v>
      </c>
      <c r="D38" s="699" t="s">
        <v>18</v>
      </c>
      <c r="E38" s="242"/>
      <c r="F38" s="242"/>
      <c r="G38" s="242"/>
      <c r="H38" s="242"/>
      <c r="I38" s="242"/>
      <c r="J38" s="275"/>
      <c r="K38" s="275"/>
      <c r="L38" s="275"/>
      <c r="M38" s="275"/>
    </row>
    <row r="39" spans="1:14" s="242" customFormat="1" ht="24">
      <c r="A39" s="634"/>
      <c r="B39" s="700" t="str">
        <f>D2</f>
        <v>March 2026</v>
      </c>
      <c r="C39" s="700" t="s">
        <v>45</v>
      </c>
      <c r="D39" s="715" t="s">
        <v>217</v>
      </c>
      <c r="J39" s="275"/>
      <c r="K39" s="275"/>
      <c r="L39" s="275"/>
      <c r="M39" s="275"/>
    </row>
    <row r="40" spans="1:14" ht="25.5">
      <c r="A40" s="1011" t="s">
        <v>1278</v>
      </c>
      <c r="B40" s="311">
        <v>72512.485430000015</v>
      </c>
      <c r="C40" s="311">
        <v>902.94548999999824</v>
      </c>
      <c r="D40" s="311"/>
      <c r="E40" s="273"/>
      <c r="F40" s="273"/>
      <c r="G40" s="273"/>
      <c r="H40" s="273"/>
      <c r="I40" s="274"/>
      <c r="J40" s="1151"/>
      <c r="K40" s="1151"/>
      <c r="L40" s="1153"/>
      <c r="M40" s="1151"/>
    </row>
    <row r="41" spans="1:14" ht="14.25" customHeight="1">
      <c r="A41" s="313" t="s">
        <v>719</v>
      </c>
      <c r="B41" s="311"/>
      <c r="C41" s="311"/>
      <c r="D41" s="311"/>
      <c r="E41" s="267"/>
      <c r="F41" s="267"/>
      <c r="G41" s="267"/>
      <c r="H41" s="267"/>
      <c r="I41" s="276"/>
      <c r="J41" s="1152"/>
      <c r="K41" s="1151"/>
      <c r="L41" s="1152"/>
      <c r="M41" s="1152"/>
    </row>
    <row r="42" spans="1:14">
      <c r="A42" s="314" t="s">
        <v>720</v>
      </c>
      <c r="B42" s="311">
        <v>6251.3861100000004</v>
      </c>
      <c r="C42" s="311">
        <v>68.201170000000275</v>
      </c>
      <c r="D42" s="311">
        <v>18402.006840000002</v>
      </c>
      <c r="E42" s="271"/>
      <c r="F42" s="271"/>
      <c r="G42" s="271"/>
      <c r="H42" s="271"/>
      <c r="I42" s="271"/>
      <c r="J42" s="271"/>
      <c r="K42" s="271"/>
      <c r="L42" s="271"/>
      <c r="M42" s="271"/>
      <c r="N42" s="51"/>
    </row>
    <row r="43" spans="1:14" ht="26.25" customHeight="1">
      <c r="A43" s="314" t="s">
        <v>721</v>
      </c>
      <c r="B43" s="311">
        <v>120.02534</v>
      </c>
      <c r="C43" s="311">
        <v>18.563239999999993</v>
      </c>
      <c r="D43" s="311">
        <v>340.66872000000001</v>
      </c>
      <c r="E43" s="271"/>
      <c r="F43" s="271"/>
      <c r="G43" s="271"/>
      <c r="H43" s="271"/>
      <c r="I43" s="271"/>
      <c r="J43" s="271"/>
      <c r="K43" s="271"/>
      <c r="L43" s="271"/>
      <c r="M43" s="271"/>
      <c r="N43" s="51"/>
    </row>
    <row r="44" spans="1:14" s="242" customFormat="1" ht="25.5">
      <c r="A44" s="314" t="s">
        <v>722</v>
      </c>
      <c r="B44" s="311">
        <v>8.7970199999999998</v>
      </c>
      <c r="C44" s="311">
        <v>1.1170599999999995</v>
      </c>
      <c r="D44" s="311">
        <v>19.609539999999999</v>
      </c>
      <c r="E44" s="271"/>
      <c r="F44" s="271"/>
      <c r="G44" s="271"/>
      <c r="H44" s="271"/>
      <c r="I44" s="271"/>
      <c r="J44" s="271"/>
      <c r="K44" s="271"/>
      <c r="L44" s="271"/>
      <c r="M44" s="271"/>
      <c r="N44" s="51"/>
    </row>
    <row r="45" spans="1:14" s="994" customFormat="1" ht="25.5">
      <c r="A45" s="314" t="s">
        <v>1279</v>
      </c>
      <c r="B45" s="1009">
        <v>7.3699999999999998E-3</v>
      </c>
      <c r="C45" s="1009">
        <v>1.32E-3</v>
      </c>
      <c r="D45" s="1009">
        <v>1.4589999999999999E-2</v>
      </c>
      <c r="E45" s="271"/>
      <c r="F45" s="271"/>
      <c r="G45" s="271"/>
      <c r="H45" s="271"/>
      <c r="I45" s="271"/>
      <c r="J45" s="271"/>
      <c r="K45" s="271"/>
      <c r="L45" s="271"/>
      <c r="M45" s="271"/>
      <c r="N45" s="51"/>
    </row>
    <row r="46" spans="1:14" s="242" customFormat="1">
      <c r="A46" s="892" t="s">
        <v>723</v>
      </c>
      <c r="B46" s="893">
        <v>6380.2084700000005</v>
      </c>
      <c r="C46" s="893">
        <v>87.881470000000263</v>
      </c>
      <c r="D46" s="893">
        <v>18762.285100000005</v>
      </c>
      <c r="E46" s="271"/>
      <c r="F46" s="271"/>
      <c r="G46" s="271"/>
      <c r="H46" s="271"/>
      <c r="I46" s="271"/>
      <c r="J46" s="271"/>
      <c r="K46" s="271"/>
      <c r="L46" s="271"/>
      <c r="M46" s="271"/>
      <c r="N46" s="51"/>
    </row>
    <row r="47" spans="1:14" s="242" customFormat="1">
      <c r="A47" s="313" t="s">
        <v>724</v>
      </c>
      <c r="B47" s="311"/>
      <c r="C47" s="311"/>
      <c r="D47" s="311"/>
      <c r="E47" s="271"/>
      <c r="F47" s="271"/>
      <c r="G47" s="271"/>
      <c r="H47" s="271"/>
      <c r="I47" s="271"/>
      <c r="J47" s="271"/>
      <c r="K47" s="271"/>
      <c r="L47" s="271"/>
      <c r="M47" s="271"/>
      <c r="N47" s="51"/>
    </row>
    <row r="48" spans="1:14" ht="25.5">
      <c r="A48" s="314" t="s">
        <v>725</v>
      </c>
      <c r="B48" s="311">
        <v>6706.4632199999996</v>
      </c>
      <c r="C48" s="311">
        <v>1324.7616699999999</v>
      </c>
      <c r="D48" s="311">
        <v>16031.99993</v>
      </c>
      <c r="E48" s="270"/>
      <c r="F48" s="270"/>
      <c r="G48" s="270"/>
      <c r="H48" s="270"/>
      <c r="I48" s="270"/>
      <c r="J48" s="270"/>
      <c r="K48" s="270"/>
      <c r="L48" s="270"/>
      <c r="M48" s="270"/>
      <c r="N48" s="51"/>
    </row>
    <row r="49" spans="1:14" ht="25.5">
      <c r="A49" s="314" t="s">
        <v>726</v>
      </c>
      <c r="B49" s="311">
        <v>8.7970199999999998</v>
      </c>
      <c r="C49" s="311">
        <v>1.1170599999999995</v>
      </c>
      <c r="D49" s="311">
        <v>19.609539999999999</v>
      </c>
      <c r="E49" s="271"/>
      <c r="F49" s="271"/>
      <c r="G49" s="271"/>
      <c r="H49" s="271"/>
      <c r="I49" s="271"/>
      <c r="J49" s="271"/>
      <c r="K49" s="271"/>
      <c r="L49" s="271"/>
      <c r="M49" s="271"/>
      <c r="N49" s="43"/>
    </row>
    <row r="50" spans="1:14" s="994" customFormat="1" ht="25.5">
      <c r="A50" s="314" t="s">
        <v>1280</v>
      </c>
      <c r="B50" s="1009">
        <v>7.5399999999999998E-3</v>
      </c>
      <c r="C50" s="1009">
        <v>-0.33557999999999999</v>
      </c>
      <c r="D50" s="1009">
        <v>0.35241999999999996</v>
      </c>
      <c r="E50" s="271"/>
      <c r="F50" s="271"/>
      <c r="G50" s="271"/>
      <c r="H50" s="271"/>
      <c r="I50" s="271"/>
      <c r="J50" s="271"/>
      <c r="K50" s="271"/>
      <c r="L50" s="271"/>
      <c r="M50" s="271"/>
      <c r="N50" s="43"/>
    </row>
    <row r="51" spans="1:14">
      <c r="A51" s="892" t="s">
        <v>723</v>
      </c>
      <c r="B51" s="893">
        <v>6715.2602399999996</v>
      </c>
      <c r="C51" s="893">
        <v>1325.8787299999995</v>
      </c>
      <c r="D51" s="893">
        <v>16051.609469999999</v>
      </c>
      <c r="E51" s="270"/>
      <c r="F51" s="270"/>
      <c r="G51" s="270"/>
      <c r="H51" s="270"/>
      <c r="I51" s="270"/>
      <c r="J51" s="270"/>
      <c r="K51" s="270"/>
      <c r="L51" s="270"/>
      <c r="M51" s="270"/>
    </row>
    <row r="52" spans="1:14">
      <c r="A52" s="310" t="s">
        <v>718</v>
      </c>
      <c r="B52" s="311">
        <v>72177.43366000001</v>
      </c>
      <c r="C52" s="311">
        <v>-335.05177000000549</v>
      </c>
      <c r="D52" s="311"/>
      <c r="E52" s="272"/>
      <c r="F52" s="272"/>
      <c r="G52" s="272"/>
      <c r="H52" s="272"/>
      <c r="I52" s="272"/>
      <c r="J52" s="272"/>
      <c r="K52" s="272"/>
      <c r="L52" s="272"/>
      <c r="M52" s="272"/>
    </row>
    <row r="53" spans="1:14" ht="12.75" customHeight="1">
      <c r="A53" s="12" t="s">
        <v>557</v>
      </c>
    </row>
    <row r="54" spans="1:14" ht="12.75" customHeight="1"/>
    <row r="55" spans="1:14" ht="12.75" customHeight="1">
      <c r="A55" s="569" t="s">
        <v>81</v>
      </c>
    </row>
    <row r="56" spans="1:14" ht="12.75" customHeight="1">
      <c r="D56" s="116"/>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4" t="s">
        <v>612</v>
      </c>
      <c r="E1" s="121" t="str">
        <f>Naslovnica!A20</f>
        <v>Ožujak 2026.</v>
      </c>
    </row>
    <row r="2" spans="1:13" ht="12.75" customHeight="1">
      <c r="A2" s="510" t="s">
        <v>856</v>
      </c>
      <c r="E2" s="488" t="str">
        <f>Naslovnica!A24</f>
        <v>March 2026</v>
      </c>
    </row>
    <row r="3" spans="1:13">
      <c r="A3" s="278"/>
      <c r="B3" s="273"/>
      <c r="C3" s="273"/>
      <c r="D3" s="13" t="s">
        <v>1241</v>
      </c>
      <c r="F3" s="273"/>
      <c r="G3" s="279"/>
    </row>
    <row r="4" spans="1:13" ht="48.75" customHeight="1">
      <c r="A4" s="1154" t="s">
        <v>546</v>
      </c>
      <c r="B4" s="1156" t="s">
        <v>857</v>
      </c>
      <c r="C4" s="1156"/>
      <c r="D4" s="1156"/>
      <c r="E4" s="696"/>
      <c r="F4" s="278"/>
      <c r="G4" s="278"/>
    </row>
    <row r="5" spans="1:13" ht="60">
      <c r="A5" s="1154"/>
      <c r="B5" s="635" t="s">
        <v>547</v>
      </c>
      <c r="C5" s="635" t="s">
        <v>548</v>
      </c>
      <c r="D5" s="635" t="s">
        <v>549</v>
      </c>
      <c r="E5" s="280"/>
      <c r="F5" s="280"/>
    </row>
    <row r="6" spans="1:13" ht="12.75" customHeight="1">
      <c r="A6" s="318" t="s">
        <v>116</v>
      </c>
      <c r="B6" s="319">
        <v>5581.61222</v>
      </c>
      <c r="C6" s="319">
        <v>15826.64255</v>
      </c>
      <c r="D6" s="319">
        <v>185234.23457889567</v>
      </c>
      <c r="E6" s="281"/>
      <c r="F6" s="281"/>
      <c r="G6" s="901"/>
      <c r="K6" s="116"/>
      <c r="L6" s="116"/>
      <c r="M6" s="116"/>
    </row>
    <row r="7" spans="1:13" ht="12.75" customHeight="1">
      <c r="A7" s="320" t="s">
        <v>117</v>
      </c>
      <c r="B7" s="319">
        <v>44351.604719999996</v>
      </c>
      <c r="C7" s="319">
        <v>128171.01024</v>
      </c>
      <c r="D7" s="319">
        <v>6519010.2314450555</v>
      </c>
      <c r="E7" s="281"/>
      <c r="F7" s="281"/>
      <c r="G7" s="901"/>
      <c r="K7" s="116"/>
      <c r="L7" s="116"/>
      <c r="M7" s="116"/>
    </row>
    <row r="8" spans="1:13" ht="12.75" customHeight="1">
      <c r="A8" s="320" t="s">
        <v>118</v>
      </c>
      <c r="B8" s="319">
        <v>2443.7486800000001</v>
      </c>
      <c r="C8" s="319">
        <v>7450.4971999999989</v>
      </c>
      <c r="D8" s="319">
        <v>195991.51460717368</v>
      </c>
      <c r="E8" s="281"/>
      <c r="F8" s="281"/>
      <c r="G8" s="901"/>
      <c r="K8" s="116"/>
      <c r="L8" s="116"/>
      <c r="M8" s="116"/>
    </row>
    <row r="9" spans="1:13" ht="12.75" customHeight="1">
      <c r="A9" s="636" t="s">
        <v>210</v>
      </c>
      <c r="B9" s="637">
        <v>52376.965619999995</v>
      </c>
      <c r="C9" s="637">
        <v>151448.14999000001</v>
      </c>
      <c r="D9" s="637">
        <v>6900235.9806311242</v>
      </c>
      <c r="E9" s="282"/>
      <c r="F9" s="282"/>
      <c r="G9" s="901"/>
      <c r="K9" s="116"/>
      <c r="L9" s="116"/>
      <c r="M9" s="116"/>
    </row>
    <row r="10" spans="1:13" ht="12.75" customHeight="1">
      <c r="A10" s="320" t="s">
        <v>119</v>
      </c>
      <c r="B10" s="319">
        <v>5149.5096700000004</v>
      </c>
      <c r="C10" s="319">
        <v>14628.37406</v>
      </c>
      <c r="D10" s="319">
        <v>161030.4135291565</v>
      </c>
      <c r="E10" s="281"/>
      <c r="F10" s="281"/>
      <c r="G10" s="901"/>
      <c r="K10" s="116"/>
      <c r="L10" s="116"/>
      <c r="M10" s="116"/>
    </row>
    <row r="11" spans="1:13" ht="12.75" customHeight="1">
      <c r="A11" s="320" t="s">
        <v>120</v>
      </c>
      <c r="B11" s="319">
        <v>20578.534469999999</v>
      </c>
      <c r="C11" s="319">
        <v>59563.113739999993</v>
      </c>
      <c r="D11" s="319">
        <v>2488283.7993955379</v>
      </c>
      <c r="E11" s="281"/>
      <c r="F11" s="281"/>
      <c r="G11" s="901"/>
      <c r="K11" s="116"/>
      <c r="L11" s="116"/>
      <c r="M11" s="116"/>
    </row>
    <row r="12" spans="1:13" ht="12.75" customHeight="1">
      <c r="A12" s="320" t="s">
        <v>121</v>
      </c>
      <c r="B12" s="319">
        <v>669.10181</v>
      </c>
      <c r="C12" s="319">
        <v>2048.1187099999997</v>
      </c>
      <c r="D12" s="319">
        <v>52629.691596277124</v>
      </c>
      <c r="E12" s="281"/>
      <c r="F12" s="281"/>
      <c r="G12" s="901"/>
      <c r="K12" s="116"/>
      <c r="L12" s="116"/>
      <c r="M12" s="116"/>
    </row>
    <row r="13" spans="1:13" ht="12.75" customHeight="1">
      <c r="A13" s="636" t="s">
        <v>211</v>
      </c>
      <c r="B13" s="637">
        <v>26397.145949999998</v>
      </c>
      <c r="C13" s="637">
        <v>76239.606509999983</v>
      </c>
      <c r="D13" s="637">
        <v>2701943.9045209717</v>
      </c>
      <c r="E13" s="282"/>
      <c r="F13" s="282"/>
      <c r="G13" s="901"/>
      <c r="K13" s="116"/>
      <c r="L13" s="116"/>
      <c r="M13" s="116"/>
    </row>
    <row r="14" spans="1:13" ht="12.75" customHeight="1">
      <c r="A14" s="320" t="s">
        <v>122</v>
      </c>
      <c r="B14" s="319">
        <v>9527.9496899999995</v>
      </c>
      <c r="C14" s="319">
        <v>25745.664089999995</v>
      </c>
      <c r="D14" s="319">
        <v>244799.14283071269</v>
      </c>
      <c r="E14" s="281"/>
      <c r="F14" s="281"/>
      <c r="G14" s="901"/>
      <c r="K14" s="116"/>
      <c r="L14" s="116"/>
      <c r="M14" s="116"/>
    </row>
    <row r="15" spans="1:13" ht="12.75" customHeight="1">
      <c r="A15" s="320" t="s">
        <v>123</v>
      </c>
      <c r="B15" s="319">
        <v>23438.824789999999</v>
      </c>
      <c r="C15" s="319">
        <v>67849.815860000002</v>
      </c>
      <c r="D15" s="319">
        <v>3119675.7577963239</v>
      </c>
      <c r="E15" s="281"/>
      <c r="F15" s="281"/>
      <c r="G15" s="901"/>
      <c r="K15" s="116"/>
      <c r="L15" s="116"/>
      <c r="M15" s="116"/>
    </row>
    <row r="16" spans="1:13" ht="12.75" customHeight="1">
      <c r="A16" s="320" t="s">
        <v>124</v>
      </c>
      <c r="B16" s="319">
        <v>1087.1078400000001</v>
      </c>
      <c r="C16" s="319">
        <v>3335.39642</v>
      </c>
      <c r="D16" s="319">
        <v>83940.806777785518</v>
      </c>
      <c r="E16" s="281"/>
      <c r="F16" s="281"/>
      <c r="G16" s="901"/>
      <c r="K16" s="116"/>
      <c r="L16" s="116"/>
      <c r="M16" s="116"/>
    </row>
    <row r="17" spans="1:13" ht="12.75" customHeight="1">
      <c r="A17" s="636" t="s">
        <v>212</v>
      </c>
      <c r="B17" s="637">
        <v>34053.882319999997</v>
      </c>
      <c r="C17" s="637">
        <v>96930.876369999998</v>
      </c>
      <c r="D17" s="637">
        <v>3448415.7074048221</v>
      </c>
      <c r="E17" s="282"/>
      <c r="F17" s="282"/>
      <c r="G17" s="901"/>
      <c r="K17" s="116"/>
      <c r="L17" s="116"/>
      <c r="M17" s="116"/>
    </row>
    <row r="18" spans="1:13" ht="12.75" customHeight="1">
      <c r="A18" s="320" t="s">
        <v>125</v>
      </c>
      <c r="B18" s="319">
        <v>5219.47462</v>
      </c>
      <c r="C18" s="319">
        <v>14937.163560000003</v>
      </c>
      <c r="D18" s="319">
        <v>165313.49629560884</v>
      </c>
      <c r="E18" s="281"/>
      <c r="F18" s="281"/>
      <c r="G18" s="901"/>
      <c r="K18" s="116"/>
      <c r="L18" s="116"/>
      <c r="M18" s="116"/>
    </row>
    <row r="19" spans="1:13" ht="12.75" customHeight="1">
      <c r="A19" s="320" t="s">
        <v>126</v>
      </c>
      <c r="B19" s="319">
        <v>36263.88377</v>
      </c>
      <c r="C19" s="319">
        <v>105425.35261000002</v>
      </c>
      <c r="D19" s="319">
        <v>5193146.3251302168</v>
      </c>
      <c r="E19" s="281"/>
      <c r="F19" s="281"/>
      <c r="G19" s="901"/>
      <c r="K19" s="116"/>
      <c r="L19" s="116"/>
      <c r="M19" s="116"/>
    </row>
    <row r="20" spans="1:13" ht="12.75" customHeight="1">
      <c r="A20" s="320" t="s">
        <v>127</v>
      </c>
      <c r="B20" s="319">
        <v>1853.88924</v>
      </c>
      <c r="C20" s="319">
        <v>5692.7117099999996</v>
      </c>
      <c r="D20" s="319">
        <v>156750.56475605088</v>
      </c>
      <c r="E20" s="281"/>
      <c r="F20" s="281"/>
      <c r="G20" s="901"/>
      <c r="K20" s="116"/>
      <c r="L20" s="116"/>
      <c r="M20" s="116"/>
    </row>
    <row r="21" spans="1:13" ht="12.75" customHeight="1">
      <c r="A21" s="636" t="s">
        <v>213</v>
      </c>
      <c r="B21" s="637">
        <v>43337.247629999998</v>
      </c>
      <c r="C21" s="637">
        <v>126055.22788000002</v>
      </c>
      <c r="D21" s="637">
        <v>5515210.3861818761</v>
      </c>
      <c r="E21" s="282"/>
      <c r="F21" s="282"/>
      <c r="G21" s="901"/>
      <c r="K21" s="116"/>
      <c r="L21" s="116"/>
      <c r="M21" s="116"/>
    </row>
    <row r="22" spans="1:13" ht="12.75" customHeight="1">
      <c r="A22" s="321" t="s">
        <v>214</v>
      </c>
      <c r="B22" s="322">
        <v>25478.546200000001</v>
      </c>
      <c r="C22" s="322">
        <v>71137.844259999998</v>
      </c>
      <c r="D22" s="322">
        <v>756377.28723437374</v>
      </c>
      <c r="E22" s="282"/>
      <c r="F22" s="282"/>
      <c r="G22" s="901"/>
      <c r="H22" s="116"/>
      <c r="K22" s="116"/>
      <c r="L22" s="116"/>
      <c r="M22" s="116"/>
    </row>
    <row r="23" spans="1:13" ht="12.75" customHeight="1">
      <c r="A23" s="321" t="s">
        <v>215</v>
      </c>
      <c r="B23" s="322">
        <v>124632.84775</v>
      </c>
      <c r="C23" s="322">
        <v>361009.29245000001</v>
      </c>
      <c r="D23" s="322">
        <v>17320116.113767136</v>
      </c>
      <c r="E23" s="282"/>
      <c r="F23" s="282"/>
      <c r="G23" s="901"/>
      <c r="H23" s="116"/>
      <c r="K23" s="116"/>
      <c r="L23" s="116"/>
      <c r="M23" s="116"/>
    </row>
    <row r="24" spans="1:13" ht="12.75" customHeight="1">
      <c r="A24" s="321" t="s">
        <v>216</v>
      </c>
      <c r="B24" s="322">
        <v>6053.8475699999999</v>
      </c>
      <c r="C24" s="322">
        <v>18526.724039999997</v>
      </c>
      <c r="D24" s="322">
        <v>489312.57773728721</v>
      </c>
      <c r="E24" s="282"/>
      <c r="F24" s="282"/>
      <c r="G24" s="901"/>
      <c r="H24" s="116"/>
      <c r="K24" s="116"/>
      <c r="L24" s="116"/>
      <c r="M24" s="116"/>
    </row>
    <row r="25" spans="1:13">
      <c r="A25" s="884" t="s">
        <v>550</v>
      </c>
      <c r="B25" s="887">
        <v>156165.24152000001</v>
      </c>
      <c r="C25" s="887">
        <v>450673.86074999999</v>
      </c>
      <c r="D25" s="887">
        <v>18565805.978738796</v>
      </c>
      <c r="E25" s="282"/>
      <c r="F25" s="282"/>
      <c r="H25" s="116"/>
      <c r="K25" s="116"/>
      <c r="L25" s="116"/>
      <c r="M25" s="116"/>
    </row>
    <row r="26" spans="1:13" ht="21.75" customHeight="1">
      <c r="A26" s="1158" t="s">
        <v>23</v>
      </c>
      <c r="B26" s="1158"/>
      <c r="C26" s="1158"/>
      <c r="D26" s="1158"/>
      <c r="E26" s="1158"/>
      <c r="F26" s="712"/>
      <c r="G26" s="712"/>
    </row>
    <row r="27" spans="1:13" ht="20.25" customHeight="1">
      <c r="A27" s="1159" t="s">
        <v>24</v>
      </c>
      <c r="B27" s="1159"/>
      <c r="C27" s="1159"/>
      <c r="D27" s="1159"/>
      <c r="E27" s="1159"/>
      <c r="F27" s="713"/>
      <c r="G27" s="713"/>
    </row>
    <row r="28" spans="1:13" ht="12.75" customHeight="1"/>
    <row r="29" spans="1:13" ht="12.75" customHeight="1">
      <c r="A29" s="134" t="s">
        <v>613</v>
      </c>
      <c r="E29" s="121" t="str">
        <f>Naslovnica!A20</f>
        <v>Ožujak 2026.</v>
      </c>
    </row>
    <row r="30" spans="1:13" ht="12.75" customHeight="1">
      <c r="A30" s="510" t="s">
        <v>869</v>
      </c>
      <c r="E30" s="488" t="str">
        <f>Naslovnica!A24</f>
        <v>March 2026</v>
      </c>
    </row>
    <row r="31" spans="1:13" ht="12.75" customHeight="1">
      <c r="D31" s="275"/>
      <c r="E31" s="13" t="s">
        <v>1241</v>
      </c>
    </row>
    <row r="32" spans="1:13" ht="25.5" customHeight="1">
      <c r="A32" s="1154" t="s">
        <v>551</v>
      </c>
      <c r="B32" s="1157" t="s">
        <v>769</v>
      </c>
      <c r="C32" s="1157"/>
      <c r="D32" s="1157" t="s">
        <v>768</v>
      </c>
      <c r="E32" s="1157"/>
      <c r="F32" s="709"/>
      <c r="G32" s="709"/>
    </row>
    <row r="33" spans="1:15" ht="60">
      <c r="A33" s="1154"/>
      <c r="B33" s="635" t="s">
        <v>547</v>
      </c>
      <c r="C33" s="635" t="s">
        <v>552</v>
      </c>
      <c r="D33" s="635" t="s">
        <v>547</v>
      </c>
      <c r="E33" s="635" t="s">
        <v>552</v>
      </c>
    </row>
    <row r="34" spans="1:15">
      <c r="A34" s="318" t="s">
        <v>116</v>
      </c>
      <c r="B34" s="323">
        <v>0</v>
      </c>
      <c r="C34" s="323">
        <v>0</v>
      </c>
      <c r="D34" s="323">
        <v>0.36513000000000001</v>
      </c>
      <c r="E34" s="324">
        <v>0.64998</v>
      </c>
      <c r="L34" s="116"/>
      <c r="M34" s="116"/>
      <c r="N34" s="116"/>
      <c r="O34" s="116"/>
    </row>
    <row r="35" spans="1:15" ht="12.75" customHeight="1">
      <c r="A35" s="320" t="s">
        <v>117</v>
      </c>
      <c r="B35" s="323">
        <v>0</v>
      </c>
      <c r="C35" s="323">
        <v>0</v>
      </c>
      <c r="D35" s="323">
        <v>1.0539999999999999E-2</v>
      </c>
      <c r="E35" s="324">
        <v>0.29787999999999998</v>
      </c>
      <c r="F35" s="51"/>
      <c r="L35" s="116"/>
      <c r="M35" s="116"/>
      <c r="N35" s="116"/>
      <c r="O35" s="116"/>
    </row>
    <row r="36" spans="1:15" ht="12.75" customHeight="1">
      <c r="A36" s="320" t="s">
        <v>118</v>
      </c>
      <c r="B36" s="323">
        <v>0</v>
      </c>
      <c r="C36" s="323">
        <v>0</v>
      </c>
      <c r="D36" s="323">
        <v>0</v>
      </c>
      <c r="E36" s="324">
        <v>0</v>
      </c>
      <c r="F36" s="51"/>
      <c r="L36" s="116"/>
      <c r="M36" s="116"/>
      <c r="N36" s="116"/>
      <c r="O36" s="116"/>
    </row>
    <row r="37" spans="1:15" ht="12.75" customHeight="1">
      <c r="A37" s="636" t="s">
        <v>210</v>
      </c>
      <c r="B37" s="638">
        <v>0</v>
      </c>
      <c r="C37" s="638">
        <v>0</v>
      </c>
      <c r="D37" s="638">
        <v>0.37567</v>
      </c>
      <c r="E37" s="639">
        <v>0.94785999999999992</v>
      </c>
      <c r="F37" s="51"/>
      <c r="L37" s="116"/>
      <c r="M37" s="116"/>
      <c r="N37" s="116"/>
      <c r="O37" s="116"/>
    </row>
    <row r="38" spans="1:15" ht="12.75" customHeight="1">
      <c r="A38" s="320" t="s">
        <v>119</v>
      </c>
      <c r="B38" s="323">
        <v>0</v>
      </c>
      <c r="C38" s="323">
        <v>0</v>
      </c>
      <c r="D38" s="323">
        <v>0.18659999999999999</v>
      </c>
      <c r="E38" s="324">
        <v>1.51894</v>
      </c>
      <c r="F38" s="51"/>
      <c r="L38" s="116"/>
      <c r="M38" s="116"/>
      <c r="N38" s="116"/>
      <c r="O38" s="116"/>
    </row>
    <row r="39" spans="1:15" ht="12.75" customHeight="1">
      <c r="A39" s="320" t="s">
        <v>120</v>
      </c>
      <c r="B39" s="323">
        <v>0</v>
      </c>
      <c r="C39" s="323">
        <v>0</v>
      </c>
      <c r="D39" s="323">
        <v>3.1289999999999998E-2</v>
      </c>
      <c r="E39" s="324">
        <v>0.36131000000000002</v>
      </c>
      <c r="F39" s="51"/>
      <c r="L39" s="116"/>
      <c r="M39" s="116"/>
      <c r="N39" s="116"/>
      <c r="O39" s="116"/>
    </row>
    <row r="40" spans="1:15" ht="12.75" customHeight="1">
      <c r="A40" s="320" t="s">
        <v>121</v>
      </c>
      <c r="B40" s="323">
        <v>0</v>
      </c>
      <c r="C40" s="323">
        <v>0</v>
      </c>
      <c r="D40" s="323">
        <v>0</v>
      </c>
      <c r="E40" s="324">
        <v>0.20612</v>
      </c>
      <c r="F40" s="51"/>
      <c r="L40" s="116"/>
      <c r="M40" s="116"/>
      <c r="N40" s="116"/>
      <c r="O40" s="116"/>
    </row>
    <row r="41" spans="1:15" ht="12.75" customHeight="1">
      <c r="A41" s="636" t="s">
        <v>211</v>
      </c>
      <c r="B41" s="638">
        <v>0</v>
      </c>
      <c r="C41" s="638">
        <v>0</v>
      </c>
      <c r="D41" s="638">
        <v>0.21788999999999997</v>
      </c>
      <c r="E41" s="639">
        <v>2.0863700000000001</v>
      </c>
      <c r="F41" s="51"/>
      <c r="L41" s="116"/>
      <c r="M41" s="116"/>
      <c r="N41" s="116"/>
      <c r="O41" s="116"/>
    </row>
    <row r="42" spans="1:15" ht="12.75" customHeight="1">
      <c r="A42" s="320" t="s">
        <v>122</v>
      </c>
      <c r="B42" s="323">
        <v>0</v>
      </c>
      <c r="C42" s="323">
        <v>0</v>
      </c>
      <c r="D42" s="323">
        <v>1.3310000000000001E-2</v>
      </c>
      <c r="E42" s="324">
        <v>0.18049999999999999</v>
      </c>
      <c r="F42" s="51"/>
      <c r="L42" s="116"/>
      <c r="M42" s="116"/>
      <c r="N42" s="116"/>
      <c r="O42" s="116"/>
    </row>
    <row r="43" spans="1:15" ht="12.75" customHeight="1">
      <c r="A43" s="320" t="s">
        <v>123</v>
      </c>
      <c r="B43" s="323">
        <v>0</v>
      </c>
      <c r="C43" s="323">
        <v>0</v>
      </c>
      <c r="D43" s="323">
        <v>0</v>
      </c>
      <c r="E43" s="324">
        <v>0</v>
      </c>
      <c r="F43" s="51"/>
      <c r="L43" s="116"/>
      <c r="M43" s="116"/>
      <c r="N43" s="116"/>
      <c r="O43" s="116"/>
    </row>
    <row r="44" spans="1:15" ht="12.75" customHeight="1">
      <c r="A44" s="320" t="s">
        <v>124</v>
      </c>
      <c r="B44" s="323">
        <v>0</v>
      </c>
      <c r="C44" s="323">
        <v>0</v>
      </c>
      <c r="D44" s="323">
        <v>0</v>
      </c>
      <c r="E44" s="324">
        <v>0</v>
      </c>
      <c r="F44" s="51"/>
      <c r="L44" s="116"/>
      <c r="M44" s="116"/>
      <c r="N44" s="116"/>
      <c r="O44" s="116"/>
    </row>
    <row r="45" spans="1:15" ht="12.75" customHeight="1">
      <c r="A45" s="636" t="s">
        <v>212</v>
      </c>
      <c r="B45" s="638">
        <v>0</v>
      </c>
      <c r="C45" s="638">
        <v>0</v>
      </c>
      <c r="D45" s="638">
        <v>1.3310000000000001E-2</v>
      </c>
      <c r="E45" s="639">
        <v>0.18049999999999999</v>
      </c>
      <c r="F45" s="51"/>
      <c r="L45" s="116"/>
      <c r="M45" s="116"/>
      <c r="N45" s="116"/>
      <c r="O45" s="116"/>
    </row>
    <row r="46" spans="1:15" ht="12.75" customHeight="1">
      <c r="A46" s="320" t="s">
        <v>125</v>
      </c>
      <c r="B46" s="323">
        <v>0</v>
      </c>
      <c r="C46" s="323">
        <v>0</v>
      </c>
      <c r="D46" s="323">
        <v>0.24991999999999998</v>
      </c>
      <c r="E46" s="324">
        <v>0.95866999999999991</v>
      </c>
      <c r="F46" s="51"/>
      <c r="L46" s="116"/>
      <c r="M46" s="116"/>
      <c r="N46" s="116"/>
      <c r="O46" s="116"/>
    </row>
    <row r="47" spans="1:15" ht="12.75" customHeight="1">
      <c r="A47" s="320" t="s">
        <v>126</v>
      </c>
      <c r="B47" s="323">
        <v>0</v>
      </c>
      <c r="C47" s="323">
        <v>0</v>
      </c>
      <c r="D47" s="323">
        <v>3.7799999999999999E-3</v>
      </c>
      <c r="E47" s="324">
        <v>0.16911000000000001</v>
      </c>
      <c r="F47" s="51"/>
      <c r="L47" s="116"/>
      <c r="M47" s="116"/>
      <c r="N47" s="116"/>
      <c r="O47" s="116"/>
    </row>
    <row r="48" spans="1:15" ht="12.75" customHeight="1">
      <c r="A48" s="320" t="s">
        <v>127</v>
      </c>
      <c r="B48" s="323">
        <v>0</v>
      </c>
      <c r="C48" s="323">
        <v>0</v>
      </c>
      <c r="D48" s="323">
        <v>0</v>
      </c>
      <c r="E48" s="324">
        <v>0</v>
      </c>
      <c r="F48" s="51"/>
      <c r="L48" s="116"/>
      <c r="M48" s="116"/>
      <c r="N48" s="116"/>
      <c r="O48" s="116"/>
    </row>
    <row r="49" spans="1:15" ht="12.75" customHeight="1">
      <c r="A49" s="636" t="s">
        <v>213</v>
      </c>
      <c r="B49" s="638">
        <v>0</v>
      </c>
      <c r="C49" s="638">
        <v>0</v>
      </c>
      <c r="D49" s="638">
        <v>0.25369999999999998</v>
      </c>
      <c r="E49" s="639">
        <v>1.12778</v>
      </c>
      <c r="F49" s="51"/>
      <c r="L49" s="116"/>
      <c r="M49" s="116"/>
      <c r="N49" s="116"/>
      <c r="O49" s="116"/>
    </row>
    <row r="50" spans="1:15" ht="12.75" customHeight="1">
      <c r="A50" s="321" t="s">
        <v>214</v>
      </c>
      <c r="B50" s="325">
        <v>0</v>
      </c>
      <c r="C50" s="325">
        <v>0</v>
      </c>
      <c r="D50" s="325">
        <v>0.81496000000000013</v>
      </c>
      <c r="E50" s="326">
        <v>3.30809</v>
      </c>
      <c r="F50" s="51"/>
      <c r="L50" s="116"/>
      <c r="M50" s="116"/>
      <c r="N50" s="116"/>
      <c r="O50" s="116"/>
    </row>
    <row r="51" spans="1:15" ht="12.75" customHeight="1">
      <c r="A51" s="321" t="s">
        <v>215</v>
      </c>
      <c r="B51" s="325">
        <v>0</v>
      </c>
      <c r="C51" s="325">
        <v>0</v>
      </c>
      <c r="D51" s="325">
        <v>4.5609999999999998E-2</v>
      </c>
      <c r="E51" s="326">
        <v>0.82829999999999993</v>
      </c>
      <c r="F51" s="51"/>
      <c r="L51" s="116"/>
      <c r="M51" s="116"/>
      <c r="N51" s="116"/>
      <c r="O51" s="116"/>
    </row>
    <row r="52" spans="1:15" ht="12.75" customHeight="1">
      <c r="A52" s="321" t="s">
        <v>216</v>
      </c>
      <c r="B52" s="325">
        <v>0</v>
      </c>
      <c r="C52" s="325">
        <v>0</v>
      </c>
      <c r="D52" s="325">
        <v>0</v>
      </c>
      <c r="E52" s="326">
        <v>0.20612</v>
      </c>
      <c r="F52" s="43"/>
      <c r="L52" s="116"/>
      <c r="M52" s="116"/>
      <c r="N52" s="116"/>
      <c r="O52" s="116"/>
    </row>
    <row r="53" spans="1:15" ht="12.75" customHeight="1">
      <c r="A53" s="884" t="s">
        <v>550</v>
      </c>
      <c r="B53" s="888">
        <v>0</v>
      </c>
      <c r="C53" s="888">
        <v>0</v>
      </c>
      <c r="D53" s="888">
        <v>0.86057000000000017</v>
      </c>
      <c r="E53" s="889">
        <v>4.3425099999999999</v>
      </c>
      <c r="L53" s="116"/>
      <c r="M53" s="116"/>
      <c r="N53" s="116"/>
      <c r="O53" s="116"/>
    </row>
    <row r="54" spans="1:15" ht="24.75" customHeight="1">
      <c r="A54" s="1160" t="s">
        <v>25</v>
      </c>
      <c r="B54" s="1160"/>
      <c r="C54" s="1160"/>
      <c r="D54" s="1160"/>
      <c r="E54" s="1160"/>
      <c r="F54" s="714"/>
    </row>
    <row r="55" spans="1:15">
      <c r="A55" s="514" t="s">
        <v>26</v>
      </c>
      <c r="B55" s="157"/>
      <c r="C55" s="157"/>
      <c r="D55" s="157"/>
      <c r="E55" s="157"/>
      <c r="F55" s="157"/>
    </row>
    <row r="56" spans="1:15" ht="12.75" customHeight="1">
      <c r="A56" s="16" t="s">
        <v>553</v>
      </c>
    </row>
    <row r="57" spans="1:15" ht="12.75" customHeight="1"/>
    <row r="58" spans="1:15" ht="12.75" customHeight="1">
      <c r="A58" s="283" t="s">
        <v>614</v>
      </c>
      <c r="D58" s="121" t="str">
        <f t="shared" ref="D58:D59" si="0">E1</f>
        <v>Ožujak 2026.</v>
      </c>
    </row>
    <row r="59" spans="1:15" ht="12.75" customHeight="1">
      <c r="A59" s="515" t="s">
        <v>615</v>
      </c>
      <c r="D59" s="488" t="str">
        <f t="shared" si="0"/>
        <v>March 2026</v>
      </c>
    </row>
    <row r="60" spans="1:15" ht="12.75" customHeight="1">
      <c r="D60" s="13" t="s">
        <v>1241</v>
      </c>
    </row>
    <row r="61" spans="1:15" ht="42.75" customHeight="1">
      <c r="A61" s="1155" t="s">
        <v>551</v>
      </c>
      <c r="B61" s="1156" t="s">
        <v>554</v>
      </c>
      <c r="C61" s="1156"/>
      <c r="D61" s="1156"/>
      <c r="E61" s="710"/>
    </row>
    <row r="62" spans="1:15" ht="60">
      <c r="A62" s="1155"/>
      <c r="B62" s="635" t="s">
        <v>547</v>
      </c>
      <c r="C62" s="635" t="s">
        <v>552</v>
      </c>
      <c r="D62" s="635" t="s">
        <v>555</v>
      </c>
    </row>
    <row r="63" spans="1:15" ht="12.75" customHeight="1">
      <c r="A63" s="318" t="s">
        <v>116</v>
      </c>
      <c r="B63" s="319">
        <v>1.4037500000000001</v>
      </c>
      <c r="C63" s="319">
        <v>31.561</v>
      </c>
      <c r="D63" s="319">
        <v>985.16799052823671</v>
      </c>
      <c r="M63" s="116"/>
      <c r="N63" s="116"/>
      <c r="O63" s="116"/>
    </row>
    <row r="64" spans="1:15" ht="12.75" customHeight="1">
      <c r="A64" s="320" t="s">
        <v>117</v>
      </c>
      <c r="B64" s="319">
        <v>4644.1424299999999</v>
      </c>
      <c r="C64" s="319">
        <v>14381.263869999999</v>
      </c>
      <c r="D64" s="319">
        <v>558282.06892383541</v>
      </c>
      <c r="M64" s="116"/>
      <c r="N64" s="116"/>
      <c r="O64" s="116"/>
    </row>
    <row r="65" spans="1:15" ht="12.75" customHeight="1">
      <c r="A65" s="320" t="s">
        <v>118</v>
      </c>
      <c r="B65" s="319">
        <v>6576.7878099999998</v>
      </c>
      <c r="C65" s="319">
        <v>19982.343840000001</v>
      </c>
      <c r="D65" s="319">
        <v>655535.93119950115</v>
      </c>
      <c r="M65" s="116"/>
      <c r="N65" s="116"/>
      <c r="O65" s="116"/>
    </row>
    <row r="66" spans="1:15" ht="12.75" customHeight="1">
      <c r="A66" s="636" t="s">
        <v>210</v>
      </c>
      <c r="B66" s="637">
        <v>11222.333989999999</v>
      </c>
      <c r="C66" s="637">
        <v>34395.168709999998</v>
      </c>
      <c r="D66" s="637">
        <v>1214803.168113865</v>
      </c>
      <c r="M66" s="116"/>
      <c r="N66" s="116"/>
      <c r="O66" s="116"/>
    </row>
    <row r="67" spans="1:15" ht="12.75" customHeight="1">
      <c r="A67" s="320" t="s">
        <v>119</v>
      </c>
      <c r="B67" s="319">
        <v>1.4076600000000001</v>
      </c>
      <c r="C67" s="319">
        <v>6.8005399999999998</v>
      </c>
      <c r="D67" s="319">
        <v>202.3732721029929</v>
      </c>
      <c r="M67" s="116"/>
      <c r="N67" s="116"/>
      <c r="O67" s="116"/>
    </row>
    <row r="68" spans="1:15" ht="12.75" customHeight="1">
      <c r="A68" s="320" t="s">
        <v>120</v>
      </c>
      <c r="B68" s="319">
        <v>1967.4738799999998</v>
      </c>
      <c r="C68" s="319">
        <v>5737.0687099999996</v>
      </c>
      <c r="D68" s="319">
        <v>218585.85482296892</v>
      </c>
      <c r="M68" s="116"/>
      <c r="N68" s="116"/>
      <c r="O68" s="116"/>
    </row>
    <row r="69" spans="1:15" ht="12.75" customHeight="1">
      <c r="A69" s="320" t="s">
        <v>121</v>
      </c>
      <c r="B69" s="319">
        <v>1449.7136499999999</v>
      </c>
      <c r="C69" s="319">
        <v>5029.0914199999997</v>
      </c>
      <c r="D69" s="319">
        <v>201343.24977517349</v>
      </c>
      <c r="M69" s="116"/>
      <c r="N69" s="116"/>
      <c r="O69" s="116"/>
    </row>
    <row r="70" spans="1:15" ht="12.75" customHeight="1">
      <c r="A70" s="636" t="s">
        <v>211</v>
      </c>
      <c r="B70" s="637">
        <v>3418.59519</v>
      </c>
      <c r="C70" s="637">
        <v>10772.96067</v>
      </c>
      <c r="D70" s="637">
        <v>420131.47787024541</v>
      </c>
      <c r="M70" s="116"/>
      <c r="N70" s="116"/>
      <c r="O70" s="116"/>
    </row>
    <row r="71" spans="1:15">
      <c r="A71" s="320" t="s">
        <v>122</v>
      </c>
      <c r="B71" s="319">
        <v>7.21347</v>
      </c>
      <c r="C71" s="319">
        <v>16.614699999999999</v>
      </c>
      <c r="D71" s="319">
        <v>644.77292203264983</v>
      </c>
      <c r="M71" s="116"/>
      <c r="N71" s="116"/>
      <c r="O71" s="116"/>
    </row>
    <row r="72" spans="1:15">
      <c r="A72" s="320" t="s">
        <v>123</v>
      </c>
      <c r="B72" s="319">
        <v>2112.4514800000002</v>
      </c>
      <c r="C72" s="319">
        <v>7606.4319100000002</v>
      </c>
      <c r="D72" s="319">
        <v>317938.18769760756</v>
      </c>
      <c r="M72" s="116"/>
      <c r="N72" s="116"/>
      <c r="O72" s="116"/>
    </row>
    <row r="73" spans="1:15">
      <c r="A73" s="320" t="s">
        <v>124</v>
      </c>
      <c r="B73" s="319">
        <v>2354.70318</v>
      </c>
      <c r="C73" s="319">
        <v>7763.4736899999998</v>
      </c>
      <c r="D73" s="319">
        <v>301998.35884850484</v>
      </c>
      <c r="M73" s="116"/>
      <c r="N73" s="116"/>
      <c r="O73" s="116"/>
    </row>
    <row r="74" spans="1:15">
      <c r="A74" s="636" t="s">
        <v>212</v>
      </c>
      <c r="B74" s="637">
        <v>4474.3681300000007</v>
      </c>
      <c r="C74" s="637">
        <v>15386.5203</v>
      </c>
      <c r="D74" s="637">
        <v>620581.31946814503</v>
      </c>
      <c r="M74" s="116"/>
      <c r="N74" s="116"/>
      <c r="O74" s="116"/>
    </row>
    <row r="75" spans="1:15">
      <c r="A75" s="320" t="s">
        <v>125</v>
      </c>
      <c r="B75" s="319">
        <v>0</v>
      </c>
      <c r="C75" s="319">
        <v>0.82189000000000001</v>
      </c>
      <c r="D75" s="319">
        <v>638.82682673369186</v>
      </c>
      <c r="M75" s="116"/>
      <c r="N75" s="116"/>
      <c r="O75" s="116"/>
    </row>
    <row r="76" spans="1:15">
      <c r="A76" s="320" t="s">
        <v>126</v>
      </c>
      <c r="B76" s="319">
        <v>2876.39653</v>
      </c>
      <c r="C76" s="319">
        <v>9458.6784100000004</v>
      </c>
      <c r="D76" s="319">
        <v>431354.33899024699</v>
      </c>
      <c r="M76" s="116"/>
      <c r="N76" s="116"/>
      <c r="O76" s="116"/>
    </row>
    <row r="77" spans="1:15">
      <c r="A77" s="320" t="s">
        <v>127</v>
      </c>
      <c r="B77" s="319">
        <v>4835.8290900000002</v>
      </c>
      <c r="C77" s="319">
        <v>15141.184079999999</v>
      </c>
      <c r="D77" s="319">
        <v>558826.59341025609</v>
      </c>
      <c r="M77" s="116"/>
      <c r="N77" s="116"/>
      <c r="O77" s="116"/>
    </row>
    <row r="78" spans="1:15">
      <c r="A78" s="636" t="s">
        <v>213</v>
      </c>
      <c r="B78" s="637">
        <v>7712.2256200000002</v>
      </c>
      <c r="C78" s="637">
        <v>24600.684379999999</v>
      </c>
      <c r="D78" s="637">
        <v>990819.75922723673</v>
      </c>
      <c r="M78" s="116"/>
      <c r="N78" s="116"/>
      <c r="O78" s="116"/>
    </row>
    <row r="79" spans="1:15">
      <c r="A79" s="321" t="s">
        <v>214</v>
      </c>
      <c r="B79" s="322">
        <v>10.02488</v>
      </c>
      <c r="C79" s="322">
        <v>55.79813</v>
      </c>
      <c r="D79" s="322">
        <v>2471.1410113975712</v>
      </c>
      <c r="M79" s="116"/>
      <c r="N79" s="116"/>
      <c r="O79" s="116"/>
    </row>
    <row r="80" spans="1:15">
      <c r="A80" s="321" t="s">
        <v>215</v>
      </c>
      <c r="B80" s="322">
        <v>11600.464319999999</v>
      </c>
      <c r="C80" s="322">
        <v>37183.442899999995</v>
      </c>
      <c r="D80" s="322">
        <v>1526160.4504346587</v>
      </c>
      <c r="M80" s="116"/>
      <c r="N80" s="116"/>
      <c r="O80" s="116"/>
    </row>
    <row r="81" spans="1:15">
      <c r="A81" s="321" t="s">
        <v>216</v>
      </c>
      <c r="B81" s="322">
        <v>15217.033729999999</v>
      </c>
      <c r="C81" s="322">
        <v>47916.093030000004</v>
      </c>
      <c r="D81" s="322">
        <v>1717704.1332334357</v>
      </c>
      <c r="M81" s="116"/>
      <c r="N81" s="116"/>
      <c r="O81" s="116"/>
    </row>
    <row r="82" spans="1:15">
      <c r="A82" s="884" t="s">
        <v>556</v>
      </c>
      <c r="B82" s="887">
        <v>26827.522929999999</v>
      </c>
      <c r="C82" s="887">
        <v>85155.334059999994</v>
      </c>
      <c r="D82" s="887">
        <v>3246335.7246794919</v>
      </c>
      <c r="M82" s="116"/>
      <c r="N82" s="116"/>
      <c r="O82" s="116"/>
    </row>
    <row r="83" spans="1:15">
      <c r="A83" s="16" t="s">
        <v>553</v>
      </c>
    </row>
    <row r="85" spans="1:15">
      <c r="A85" s="569"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2" customWidth="1"/>
    <col min="12" max="12" width="12.140625" customWidth="1"/>
    <col min="16" max="16" width="10.28515625" customWidth="1"/>
  </cols>
  <sheetData>
    <row r="1" spans="1:18" ht="12.75" customHeight="1">
      <c r="A1" s="120" t="s">
        <v>616</v>
      </c>
      <c r="E1" s="121" t="str">
        <f>Naslovnica!A20</f>
        <v>Ožujak 2026.</v>
      </c>
    </row>
    <row r="2" spans="1:18" ht="12.75" customHeight="1">
      <c r="A2" s="486" t="s">
        <v>860</v>
      </c>
      <c r="E2" s="488" t="str">
        <f>Naslovnica!A24</f>
        <v>March 2026</v>
      </c>
    </row>
    <row r="3" spans="1:18" ht="12.75" customHeight="1">
      <c r="E3" s="13" t="s">
        <v>1241</v>
      </c>
      <c r="F3" s="284"/>
      <c r="G3" s="284"/>
    </row>
    <row r="4" spans="1:18" ht="16.5" customHeight="1">
      <c r="A4" s="1161" t="s">
        <v>536</v>
      </c>
      <c r="B4" s="1166" t="s">
        <v>535</v>
      </c>
      <c r="C4" s="1166"/>
      <c r="D4" s="1166"/>
      <c r="E4" s="1166"/>
      <c r="F4" s="242"/>
      <c r="G4" s="242"/>
    </row>
    <row r="5" spans="1:18" ht="12.75" customHeight="1">
      <c r="A5" s="1161"/>
      <c r="B5" s="1164" t="str">
        <f>Naslovnica!A20</f>
        <v>Ožujak 2026.</v>
      </c>
      <c r="C5" s="1164"/>
      <c r="D5" s="1165" t="s">
        <v>17</v>
      </c>
      <c r="E5" s="1165"/>
    </row>
    <row r="6" spans="1:18" ht="12.75" customHeight="1">
      <c r="A6" s="1161"/>
      <c r="B6" s="1162" t="str">
        <f>Naslovnica!A24</f>
        <v>March 2026</v>
      </c>
      <c r="C6" s="1162"/>
      <c r="D6" s="1163" t="s">
        <v>45</v>
      </c>
      <c r="E6" s="1163"/>
    </row>
    <row r="7" spans="1:18" ht="12.75" customHeight="1">
      <c r="A7" s="1161"/>
      <c r="B7" s="686" t="s">
        <v>27</v>
      </c>
      <c r="C7" s="640" t="s">
        <v>28</v>
      </c>
      <c r="D7" s="640" t="s">
        <v>144</v>
      </c>
      <c r="E7" s="640" t="s">
        <v>142</v>
      </c>
    </row>
    <row r="8" spans="1:18" ht="12.75" customHeight="1">
      <c r="A8" s="1161"/>
      <c r="B8" s="685" t="s">
        <v>29</v>
      </c>
      <c r="C8" s="641" t="s">
        <v>30</v>
      </c>
      <c r="D8" s="641" t="s">
        <v>29</v>
      </c>
      <c r="E8" s="641" t="s">
        <v>143</v>
      </c>
    </row>
    <row r="9" spans="1:18" ht="12.75" customHeight="1">
      <c r="A9" s="327" t="s">
        <v>116</v>
      </c>
      <c r="B9" s="328">
        <v>314882.98358999996</v>
      </c>
      <c r="C9" s="329">
        <v>1.1683356108253364E-2</v>
      </c>
      <c r="D9" s="328">
        <v>-2499.2225200000685</v>
      </c>
      <c r="E9" s="329">
        <v>-7.8744884618197064E-3</v>
      </c>
      <c r="H9" s="1056"/>
      <c r="I9" s="1056"/>
      <c r="J9" s="265"/>
      <c r="K9" s="1056"/>
      <c r="L9" s="1056"/>
      <c r="M9" s="1056"/>
      <c r="N9" s="1056"/>
      <c r="O9" s="1056"/>
      <c r="P9" s="1056"/>
      <c r="Q9" s="1056"/>
      <c r="R9" s="1056"/>
    </row>
    <row r="10" spans="1:18" ht="12.75" customHeight="1">
      <c r="A10" s="327" t="s">
        <v>117</v>
      </c>
      <c r="B10" s="328">
        <v>8786371.2494099997</v>
      </c>
      <c r="C10" s="329">
        <v>0.32600778560914317</v>
      </c>
      <c r="D10" s="328">
        <v>-230231.93666999973</v>
      </c>
      <c r="E10" s="329">
        <v>-2.5534220805617402E-2</v>
      </c>
      <c r="H10" s="1056"/>
      <c r="I10" s="1056"/>
      <c r="J10" s="265"/>
      <c r="K10" s="1056"/>
      <c r="L10" s="1056"/>
      <c r="M10" s="1056"/>
      <c r="N10" s="1056"/>
      <c r="O10" s="1056"/>
      <c r="P10" s="1056"/>
      <c r="Q10" s="1056"/>
    </row>
    <row r="11" spans="1:18" ht="12.75" customHeight="1">
      <c r="A11" s="327" t="s">
        <v>118</v>
      </c>
      <c r="B11" s="328">
        <v>629103.38338000001</v>
      </c>
      <c r="C11" s="329">
        <v>2.3342127837895025E-2</v>
      </c>
      <c r="D11" s="328">
        <v>-10601.586840000004</v>
      </c>
      <c r="E11" s="329">
        <v>-1.6572619150284296E-2</v>
      </c>
      <c r="H11" s="1056"/>
      <c r="I11" s="1056"/>
      <c r="J11" s="265"/>
      <c r="K11" s="1056"/>
      <c r="L11" s="1056"/>
      <c r="M11" s="1056"/>
      <c r="N11" s="1056"/>
      <c r="O11" s="1056"/>
      <c r="P11" s="1056"/>
      <c r="Q11" s="1056"/>
    </row>
    <row r="12" spans="1:18" ht="12.75" customHeight="1">
      <c r="A12" s="642" t="s">
        <v>537</v>
      </c>
      <c r="B12" s="643">
        <v>9730357.6163799986</v>
      </c>
      <c r="C12" s="644">
        <v>0.36103326955529152</v>
      </c>
      <c r="D12" s="643">
        <v>-243332.74603000097</v>
      </c>
      <c r="E12" s="644">
        <v>-2.4397463445135825E-2</v>
      </c>
      <c r="H12" s="1056"/>
      <c r="I12" s="1056"/>
      <c r="J12" s="265"/>
      <c r="K12" s="1056"/>
      <c r="L12" s="1056"/>
      <c r="M12" s="1056"/>
      <c r="N12" s="1056"/>
      <c r="O12" s="1056"/>
      <c r="P12" s="1056"/>
      <c r="Q12" s="1056"/>
    </row>
    <row r="13" spans="1:18" ht="12.75" customHeight="1">
      <c r="A13" s="327" t="s">
        <v>119</v>
      </c>
      <c r="B13" s="328">
        <v>278120.97602999996</v>
      </c>
      <c r="C13" s="329">
        <v>1.031934583154363E-2</v>
      </c>
      <c r="D13" s="328">
        <v>-3455.3545700000832</v>
      </c>
      <c r="E13" s="329">
        <v>-1.2271466719653623E-2</v>
      </c>
      <c r="H13" s="1056"/>
      <c r="I13" s="1056"/>
      <c r="J13" s="265"/>
      <c r="K13" s="1056"/>
      <c r="L13" s="1056"/>
      <c r="M13" s="1056"/>
      <c r="N13" s="1056"/>
      <c r="O13" s="1056"/>
      <c r="P13" s="1056"/>
      <c r="Q13" s="1056"/>
    </row>
    <row r="14" spans="1:18" ht="12.75" customHeight="1">
      <c r="A14" s="327" t="s">
        <v>120</v>
      </c>
      <c r="B14" s="328">
        <v>3996318.1183799999</v>
      </c>
      <c r="C14" s="329">
        <v>0.14827859913729982</v>
      </c>
      <c r="D14" s="328">
        <v>-117045.44048000034</v>
      </c>
      <c r="E14" s="329">
        <v>-2.845492230510227E-2</v>
      </c>
      <c r="H14" s="1056"/>
      <c r="I14" s="1056"/>
      <c r="J14" s="265"/>
      <c r="K14" s="1056"/>
      <c r="L14" s="1056"/>
      <c r="M14" s="1056"/>
      <c r="N14" s="1056"/>
      <c r="O14" s="1056"/>
      <c r="P14" s="1056"/>
      <c r="Q14" s="1056"/>
    </row>
    <row r="15" spans="1:18" ht="12.75" customHeight="1">
      <c r="A15" s="327" t="s">
        <v>121</v>
      </c>
      <c r="B15" s="328">
        <v>189141.10631999999</v>
      </c>
      <c r="C15" s="329">
        <v>7.0178542982903495E-3</v>
      </c>
      <c r="D15" s="328">
        <v>-3070.384309999994</v>
      </c>
      <c r="E15" s="759">
        <v>-1.5973989379804432E-2</v>
      </c>
      <c r="H15" s="1056"/>
      <c r="I15" s="1056"/>
      <c r="J15" s="265"/>
      <c r="K15" s="1056"/>
      <c r="L15" s="1056"/>
      <c r="M15" s="1056"/>
      <c r="N15" s="1056"/>
      <c r="O15" s="1056"/>
      <c r="P15" s="1056"/>
      <c r="Q15" s="1056"/>
    </row>
    <row r="16" spans="1:18" ht="12.75" customHeight="1">
      <c r="A16" s="645" t="s">
        <v>538</v>
      </c>
      <c r="B16" s="643">
        <v>4463580.2007299997</v>
      </c>
      <c r="C16" s="644">
        <v>0.1656157992671338</v>
      </c>
      <c r="D16" s="643">
        <v>-123571.17936000042</v>
      </c>
      <c r="E16" s="644">
        <v>-2.693854401586715E-2</v>
      </c>
      <c r="H16" s="1056"/>
      <c r="I16" s="1056"/>
      <c r="J16" s="265"/>
      <c r="K16" s="1056"/>
      <c r="L16" s="1056"/>
      <c r="M16" s="1056"/>
      <c r="N16" s="1056"/>
      <c r="O16" s="1056"/>
      <c r="P16" s="1056"/>
      <c r="Q16" s="1056"/>
    </row>
    <row r="17" spans="1:17" ht="12.75" customHeight="1">
      <c r="A17" s="327" t="s">
        <v>122</v>
      </c>
      <c r="B17" s="328">
        <v>662195.83724000002</v>
      </c>
      <c r="C17" s="329">
        <v>2.4569983717988388E-2</v>
      </c>
      <c r="D17" s="328">
        <v>15013.297129999963</v>
      </c>
      <c r="E17" s="329">
        <v>2.3197932885284933E-2</v>
      </c>
      <c r="H17" s="1056"/>
      <c r="I17" s="1056"/>
      <c r="J17" s="265"/>
      <c r="K17" s="1056"/>
      <c r="L17" s="1056"/>
      <c r="M17" s="1056"/>
      <c r="N17" s="1056"/>
      <c r="O17" s="1056"/>
      <c r="P17" s="1056"/>
      <c r="Q17" s="1056"/>
    </row>
    <row r="18" spans="1:17" ht="12.75" customHeight="1">
      <c r="A18" s="327" t="s">
        <v>123</v>
      </c>
      <c r="B18" s="328">
        <v>4559301.7338999994</v>
      </c>
      <c r="C18" s="329">
        <v>0.16916743215152383</v>
      </c>
      <c r="D18" s="328">
        <v>-113735.5544800004</v>
      </c>
      <c r="E18" s="329">
        <v>-2.4338678992101292E-2</v>
      </c>
      <c r="H18" s="1056"/>
      <c r="I18" s="1056"/>
      <c r="J18" s="265"/>
      <c r="K18" s="1056"/>
      <c r="L18" s="1056"/>
      <c r="M18" s="1056"/>
      <c r="N18" s="1056"/>
      <c r="O18" s="1056"/>
      <c r="P18" s="1056"/>
      <c r="Q18" s="1056"/>
    </row>
    <row r="19" spans="1:17" ht="12.75" customHeight="1">
      <c r="A19" s="327" t="s">
        <v>124</v>
      </c>
      <c r="B19" s="328">
        <v>285950.83869999996</v>
      </c>
      <c r="C19" s="329">
        <v>1.0609863511506425E-2</v>
      </c>
      <c r="D19" s="328">
        <v>-4257.9636300000129</v>
      </c>
      <c r="E19" s="329">
        <v>-1.4672069199190729E-2</v>
      </c>
      <c r="H19" s="1056"/>
      <c r="I19" s="1056"/>
      <c r="J19" s="265"/>
      <c r="K19" s="1056"/>
      <c r="L19" s="1056"/>
      <c r="M19" s="1056"/>
      <c r="N19" s="1056"/>
      <c r="O19" s="1056"/>
      <c r="P19" s="1056"/>
      <c r="Q19" s="1056"/>
    </row>
    <row r="20" spans="1:17" ht="12.75" customHeight="1">
      <c r="A20" s="642" t="s">
        <v>539</v>
      </c>
      <c r="B20" s="643">
        <v>5507448.4098399999</v>
      </c>
      <c r="C20" s="644">
        <v>0.20434727938101865</v>
      </c>
      <c r="D20" s="643">
        <v>-102980.22098000068</v>
      </c>
      <c r="E20" s="644">
        <v>-1.8355143208541147E-2</v>
      </c>
      <c r="H20" s="1056"/>
      <c r="I20" s="1056"/>
      <c r="J20" s="265"/>
      <c r="K20" s="1056"/>
      <c r="L20" s="1056"/>
      <c r="M20" s="1056"/>
      <c r="N20" s="1056"/>
      <c r="O20" s="1056"/>
      <c r="P20" s="1056"/>
      <c r="Q20" s="1056"/>
    </row>
    <row r="21" spans="1:17" ht="12.75" customHeight="1">
      <c r="A21" s="327" t="s">
        <v>125</v>
      </c>
      <c r="B21" s="328">
        <v>222095.91279</v>
      </c>
      <c r="C21" s="329">
        <v>8.2406029367779379E-3</v>
      </c>
      <c r="D21" s="328">
        <v>-2417.5044699999853</v>
      </c>
      <c r="E21" s="329">
        <v>-1.0767750540273346E-2</v>
      </c>
      <c r="H21" s="1056"/>
      <c r="I21" s="1056"/>
      <c r="J21" s="265"/>
      <c r="K21" s="1056"/>
      <c r="L21" s="1056"/>
      <c r="M21" s="1056"/>
      <c r="N21" s="1056"/>
      <c r="O21" s="1056"/>
      <c r="P21" s="1056"/>
      <c r="Q21" s="1056"/>
    </row>
    <row r="22" spans="1:17" ht="12.75" customHeight="1">
      <c r="A22" s="327" t="s">
        <v>126</v>
      </c>
      <c r="B22" s="328">
        <v>6543720.3012399999</v>
      </c>
      <c r="C22" s="329">
        <v>0.2427969072210667</v>
      </c>
      <c r="D22" s="328">
        <v>-126858.2835300006</v>
      </c>
      <c r="E22" s="329">
        <v>-1.9017583245273251E-2</v>
      </c>
      <c r="H22" s="1056"/>
      <c r="I22" s="1056"/>
      <c r="J22" s="265"/>
      <c r="K22" s="1056"/>
      <c r="L22" s="1056"/>
      <c r="M22" s="1056"/>
      <c r="N22" s="1056"/>
      <c r="O22" s="1056"/>
      <c r="P22" s="1056"/>
      <c r="Q22" s="1056"/>
    </row>
    <row r="23" spans="1:17" ht="12.75" customHeight="1">
      <c r="A23" s="327" t="s">
        <v>127</v>
      </c>
      <c r="B23" s="328">
        <v>484212.94620999997</v>
      </c>
      <c r="C23" s="329">
        <v>1.7966141638711349E-2</v>
      </c>
      <c r="D23" s="328">
        <v>-5222.6117400000221</v>
      </c>
      <c r="E23" s="329">
        <v>-1.0670683106627776E-2</v>
      </c>
      <c r="H23" s="1056"/>
      <c r="I23" s="1056"/>
      <c r="J23" s="265"/>
      <c r="K23" s="1056"/>
      <c r="L23" s="1056"/>
      <c r="M23" s="1056"/>
      <c r="N23" s="1056"/>
      <c r="O23" s="1056"/>
      <c r="P23" s="1056"/>
      <c r="Q23" s="1056"/>
    </row>
    <row r="24" spans="1:17" ht="12.75" customHeight="1">
      <c r="A24" s="642" t="s">
        <v>540</v>
      </c>
      <c r="B24" s="643">
        <v>7250029.1602400001</v>
      </c>
      <c r="C24" s="644">
        <v>0.269003651796556</v>
      </c>
      <c r="D24" s="643">
        <v>-134498.39974000026</v>
      </c>
      <c r="E24" s="644">
        <v>-1.8213541576973191E-2</v>
      </c>
      <c r="H24" s="1056"/>
      <c r="I24" s="1056"/>
      <c r="J24" s="265"/>
      <c r="K24" s="1056"/>
      <c r="L24" s="1056"/>
      <c r="M24" s="1056"/>
      <c r="N24" s="1056"/>
      <c r="O24" s="1056"/>
      <c r="P24" s="1056"/>
      <c r="Q24" s="1056"/>
    </row>
    <row r="25" spans="1:17" ht="12.75" customHeight="1">
      <c r="A25" s="330" t="s">
        <v>541</v>
      </c>
      <c r="B25" s="331">
        <v>1477295.7096499999</v>
      </c>
      <c r="C25" s="332">
        <v>5.4813288594563317E-2</v>
      </c>
      <c r="D25" s="331">
        <v>6641.2155699997675</v>
      </c>
      <c r="E25" s="332">
        <v>4.5158231227888646E-3</v>
      </c>
      <c r="H25" s="1056"/>
      <c r="I25" s="1056"/>
      <c r="J25" s="265"/>
      <c r="K25" s="1056"/>
      <c r="L25" s="1056"/>
      <c r="M25" s="1056"/>
      <c r="N25" s="1056"/>
      <c r="O25" s="1056"/>
      <c r="P25" s="1056"/>
      <c r="Q25" s="1056"/>
    </row>
    <row r="26" spans="1:17" ht="12.75" customHeight="1">
      <c r="A26" s="330" t="s">
        <v>542</v>
      </c>
      <c r="B26" s="331">
        <v>23885711.402929999</v>
      </c>
      <c r="C26" s="332">
        <v>0.8862507241190335</v>
      </c>
      <c r="D26" s="331">
        <v>-587871.21516000107</v>
      </c>
      <c r="E26" s="332">
        <v>-2.4020643987180956E-2</v>
      </c>
      <c r="H26" s="1056"/>
      <c r="I26" s="1056"/>
      <c r="J26" s="265"/>
      <c r="K26" s="1056"/>
      <c r="L26" s="1056"/>
      <c r="M26" s="1056"/>
      <c r="N26" s="1056"/>
      <c r="O26" s="1056"/>
      <c r="P26" s="1056"/>
      <c r="Q26" s="1056"/>
    </row>
    <row r="27" spans="1:17" ht="12.75" customHeight="1">
      <c r="A27" s="330" t="s">
        <v>543</v>
      </c>
      <c r="B27" s="331">
        <v>1588408.27461</v>
      </c>
      <c r="C27" s="332">
        <v>5.8935987286403146E-2</v>
      </c>
      <c r="D27" s="331">
        <v>-23152.546520000091</v>
      </c>
      <c r="E27" s="332">
        <v>-1.4366535979551731E-2</v>
      </c>
      <c r="H27" s="1056"/>
      <c r="I27" s="1056"/>
      <c r="J27" s="265"/>
      <c r="K27" s="1056"/>
      <c r="L27" s="1056"/>
      <c r="M27" s="1056"/>
      <c r="N27" s="1056"/>
      <c r="O27" s="1056"/>
      <c r="P27" s="1056"/>
      <c r="Q27" s="1056"/>
    </row>
    <row r="28" spans="1:17" ht="18.75" customHeight="1">
      <c r="A28" s="884" t="s">
        <v>544</v>
      </c>
      <c r="B28" s="885">
        <v>26951415.387189999</v>
      </c>
      <c r="C28" s="886">
        <v>1</v>
      </c>
      <c r="D28" s="885">
        <v>-604382.54611000046</v>
      </c>
      <c r="E28" s="886">
        <v>-2.1933044638116961E-2</v>
      </c>
      <c r="H28" s="1056"/>
      <c r="I28" s="1056"/>
      <c r="J28" s="265"/>
      <c r="K28" s="1056"/>
      <c r="L28" s="1056"/>
      <c r="M28" s="1056"/>
      <c r="N28" s="1056"/>
      <c r="O28" s="1056"/>
      <c r="P28" s="1056"/>
      <c r="Q28" s="1056"/>
    </row>
    <row r="29" spans="1:17" ht="12.75" customHeight="1">
      <c r="A29" s="19" t="s">
        <v>545</v>
      </c>
    </row>
    <row r="30" spans="1:17" ht="12.75" customHeight="1">
      <c r="C30" s="75"/>
    </row>
    <row r="31" spans="1:17" ht="12.75" customHeight="1"/>
    <row r="32" spans="1:17" s="242" customFormat="1" ht="12.75" customHeight="1">
      <c r="A32" s="135" t="s">
        <v>618</v>
      </c>
      <c r="L32" s="121" t="str">
        <f>Naslovnica!A20</f>
        <v>Ožujak 2026.</v>
      </c>
    </row>
    <row r="33" spans="1:12" s="242" customFormat="1" ht="12.75" customHeight="1">
      <c r="A33" s="513" t="s">
        <v>861</v>
      </c>
      <c r="L33" s="488" t="str">
        <f>Naslovnica!A24</f>
        <v>March 2026</v>
      </c>
    </row>
    <row r="34" spans="1:12" s="242" customFormat="1" ht="12.75" customHeight="1"/>
    <row r="35" spans="1:12" s="242" customFormat="1" ht="22.5" customHeight="1">
      <c r="A35" s="666"/>
      <c r="B35" s="1170" t="s">
        <v>1261</v>
      </c>
      <c r="C35" s="1170"/>
      <c r="D35" s="1170"/>
      <c r="E35" s="1170"/>
      <c r="F35" s="1170" t="s">
        <v>870</v>
      </c>
      <c r="G35" s="1170"/>
      <c r="H35" s="1170"/>
      <c r="I35" s="1170"/>
      <c r="J35" s="1170"/>
      <c r="K35" s="1170"/>
      <c r="L35" s="1170"/>
    </row>
    <row r="36" spans="1:12" s="242" customFormat="1" ht="45">
      <c r="A36" s="1161" t="s">
        <v>516</v>
      </c>
      <c r="B36" s="732" t="s">
        <v>67</v>
      </c>
      <c r="C36" s="731" t="s">
        <v>96</v>
      </c>
      <c r="D36" s="731" t="s">
        <v>98</v>
      </c>
      <c r="E36" s="731" t="s">
        <v>100</v>
      </c>
      <c r="F36" s="731" t="s">
        <v>603</v>
      </c>
      <c r="G36" s="729" t="s">
        <v>59</v>
      </c>
      <c r="H36" s="729" t="s">
        <v>50</v>
      </c>
      <c r="I36" s="883" t="s">
        <v>1195</v>
      </c>
      <c r="J36" s="883" t="s">
        <v>1196</v>
      </c>
      <c r="K36" s="883" t="s">
        <v>1197</v>
      </c>
      <c r="L36" s="729" t="s">
        <v>1201</v>
      </c>
    </row>
    <row r="37" spans="1:12" s="242" customFormat="1" ht="34.5" customHeight="1">
      <c r="A37" s="1161"/>
      <c r="B37" s="655" t="s">
        <v>600</v>
      </c>
      <c r="C37" s="730" t="s">
        <v>97</v>
      </c>
      <c r="D37" s="730" t="s">
        <v>99</v>
      </c>
      <c r="E37" s="730" t="s">
        <v>101</v>
      </c>
      <c r="F37" s="730" t="s">
        <v>219</v>
      </c>
      <c r="G37" s="730" t="s">
        <v>51</v>
      </c>
      <c r="H37" s="730" t="s">
        <v>52</v>
      </c>
      <c r="I37" s="655" t="s">
        <v>1198</v>
      </c>
      <c r="J37" s="655" t="s">
        <v>1199</v>
      </c>
      <c r="K37" s="655" t="s">
        <v>1200</v>
      </c>
      <c r="L37" s="733" t="s">
        <v>1202</v>
      </c>
    </row>
    <row r="38" spans="1:12" s="242" customFormat="1">
      <c r="A38" s="333" t="s">
        <v>116</v>
      </c>
      <c r="B38" s="334">
        <v>30.895499999999998</v>
      </c>
      <c r="C38" s="335">
        <v>30.774899999999999</v>
      </c>
      <c r="D38" s="334">
        <v>31.5229</v>
      </c>
      <c r="E38" s="734">
        <v>0.74800000000000111</v>
      </c>
      <c r="F38" s="735">
        <v>-2.9417031342772626E-2</v>
      </c>
      <c r="G38" s="682">
        <v>1.13920942794008E-2</v>
      </c>
      <c r="H38" s="682">
        <v>0.14398542594670238</v>
      </c>
      <c r="I38" s="682">
        <v>0.11644579771100161</v>
      </c>
      <c r="J38" s="682">
        <v>8.5142006799183489E-2</v>
      </c>
      <c r="K38" s="682">
        <v>7.4222214010779997E-2</v>
      </c>
      <c r="L38" s="682">
        <v>7.5446541620464602E-2</v>
      </c>
    </row>
    <row r="39" spans="1:12" s="242" customFormat="1">
      <c r="A39" s="333" t="s">
        <v>119</v>
      </c>
      <c r="B39" s="334">
        <v>33.3964</v>
      </c>
      <c r="C39" s="335">
        <v>33.299900000000001</v>
      </c>
      <c r="D39" s="334">
        <v>34.511299999999999</v>
      </c>
      <c r="E39" s="734">
        <v>1.2113999999999976</v>
      </c>
      <c r="F39" s="735">
        <v>-4.0564921110996188E-2</v>
      </c>
      <c r="G39" s="682">
        <v>9.8760802907789103E-3</v>
      </c>
      <c r="H39" s="682">
        <v>0.11726528208971199</v>
      </c>
      <c r="I39" s="682">
        <v>0.12544121302241407</v>
      </c>
      <c r="J39" s="682">
        <v>9.2091231707279508E-2</v>
      </c>
      <c r="K39" s="682">
        <v>8.3247057904678678E-2</v>
      </c>
      <c r="L39" s="682">
        <v>8.2676918387119436E-2</v>
      </c>
    </row>
    <row r="40" spans="1:12" s="242" customFormat="1">
      <c r="A40" s="333" t="s">
        <v>122</v>
      </c>
      <c r="B40" s="334">
        <v>38.1479</v>
      </c>
      <c r="C40" s="335">
        <v>37.886200000000002</v>
      </c>
      <c r="D40" s="334">
        <v>39.509399999999999</v>
      </c>
      <c r="E40" s="734">
        <v>1.6231999999999971</v>
      </c>
      <c r="F40" s="735">
        <v>-4.3032062072131616E-2</v>
      </c>
      <c r="G40" s="682">
        <v>7.3116632779699486E-3</v>
      </c>
      <c r="H40" s="682">
        <v>0.17174450570546584</v>
      </c>
      <c r="I40" s="682">
        <v>0.15421072404356706</v>
      </c>
      <c r="J40" s="682">
        <v>0.10949414556059822</v>
      </c>
      <c r="K40" s="682">
        <v>9.6227425562663838E-2</v>
      </c>
      <c r="L40" s="682">
        <v>9.5146167392956782E-2</v>
      </c>
    </row>
    <row r="41" spans="1:12" s="242" customFormat="1">
      <c r="A41" s="333" t="s">
        <v>125</v>
      </c>
      <c r="B41" s="334">
        <v>27.467199999999998</v>
      </c>
      <c r="C41" s="335">
        <v>27.423500000000001</v>
      </c>
      <c r="D41" s="334">
        <v>28.1157</v>
      </c>
      <c r="E41" s="734">
        <v>0.6921999999999997</v>
      </c>
      <c r="F41" s="735">
        <v>-3.0359513118133896E-2</v>
      </c>
      <c r="G41" s="682">
        <v>5.4800036606570401E-3</v>
      </c>
      <c r="H41" s="682">
        <v>8.2122863209981523E-2</v>
      </c>
      <c r="I41" s="682">
        <v>7.5774155113956576E-2</v>
      </c>
      <c r="J41" s="682">
        <v>5.3822434384060314E-2</v>
      </c>
      <c r="K41" s="682">
        <v>6.223679156023687E-2</v>
      </c>
      <c r="L41" s="682">
        <v>6.4612443862387403E-2</v>
      </c>
    </row>
    <row r="42" spans="1:12" s="242" customFormat="1">
      <c r="A42" s="646" t="s">
        <v>128</v>
      </c>
      <c r="B42" s="647">
        <v>256.93999775459292</v>
      </c>
      <c r="C42" s="648">
        <v>255.68497720817993</v>
      </c>
      <c r="D42" s="647">
        <v>264.43481223131801</v>
      </c>
      <c r="E42" s="736">
        <v>8.7498350231380755</v>
      </c>
      <c r="F42" s="737">
        <v>-3.6701962827686674E-2</v>
      </c>
      <c r="G42" s="720">
        <v>2.2354200902901855E-2</v>
      </c>
      <c r="H42" s="720">
        <v>0.16376641339660769</v>
      </c>
      <c r="I42" s="720">
        <v>0.13821142587234969</v>
      </c>
      <c r="J42" s="720">
        <v>9.9023404290144557E-2</v>
      </c>
      <c r="K42" s="720">
        <v>8.5001123927365363E-2</v>
      </c>
      <c r="L42" s="720">
        <v>8.4626783543783279E-2</v>
      </c>
    </row>
    <row r="43" spans="1:12" s="242" customFormat="1">
      <c r="A43" s="333" t="s">
        <v>117</v>
      </c>
      <c r="B43" s="334">
        <v>46.2151</v>
      </c>
      <c r="C43" s="335">
        <v>46.067399999999999</v>
      </c>
      <c r="D43" s="334">
        <v>47.273699999999998</v>
      </c>
      <c r="E43" s="734">
        <v>1.2062999999999988</v>
      </c>
      <c r="F43" s="735">
        <v>-2.8357640984023491E-2</v>
      </c>
      <c r="G43" s="683">
        <v>1.3433550509065473E-3</v>
      </c>
      <c r="H43" s="683">
        <v>8.5478135466626526E-2</v>
      </c>
      <c r="I43" s="683">
        <v>8.7636737069085147E-2</v>
      </c>
      <c r="J43" s="683">
        <v>5.1997504881727163E-2</v>
      </c>
      <c r="K43" s="683">
        <v>4.564340810471279E-2</v>
      </c>
      <c r="L43" s="683">
        <v>5.3509899476807288E-2</v>
      </c>
    </row>
    <row r="44" spans="1:12" s="242" customFormat="1">
      <c r="A44" s="333" t="s">
        <v>120</v>
      </c>
      <c r="B44" s="334">
        <v>55.894100000000002</v>
      </c>
      <c r="C44" s="335">
        <v>55.807099999999998</v>
      </c>
      <c r="D44" s="334">
        <v>57.3369</v>
      </c>
      <c r="E44" s="734">
        <v>1.5298000000000016</v>
      </c>
      <c r="F44" s="735">
        <v>-3.2205505756301323E-2</v>
      </c>
      <c r="G44" s="683">
        <v>1.0324838358076072E-2</v>
      </c>
      <c r="H44" s="683">
        <v>0.10110338659506457</v>
      </c>
      <c r="I44" s="683">
        <v>0.11523510696855044</v>
      </c>
      <c r="J44" s="683">
        <v>7.5531587885872664E-2</v>
      </c>
      <c r="K44" s="683">
        <v>6.5205009199184483E-2</v>
      </c>
      <c r="L44" s="683">
        <v>6.1913137099163906E-2</v>
      </c>
    </row>
    <row r="45" spans="1:12" s="242" customFormat="1">
      <c r="A45" s="333" t="s">
        <v>123</v>
      </c>
      <c r="B45" s="334">
        <v>49.679000000000002</v>
      </c>
      <c r="C45" s="335">
        <v>49.527200000000001</v>
      </c>
      <c r="D45" s="334">
        <v>50.751399999999997</v>
      </c>
      <c r="E45" s="734">
        <v>1.2241999999999962</v>
      </c>
      <c r="F45" s="735">
        <v>-2.841854725309545E-2</v>
      </c>
      <c r="G45" s="683">
        <v>1.8674015702823343E-2</v>
      </c>
      <c r="H45" s="683">
        <v>0.11715273233444212</v>
      </c>
      <c r="I45" s="683">
        <v>0.11549256145018916</v>
      </c>
      <c r="J45" s="683">
        <v>7.2130081754316011E-2</v>
      </c>
      <c r="K45" s="683">
        <v>6.5116202532524703E-2</v>
      </c>
      <c r="L45" s="683">
        <v>5.6696056748843926E-2</v>
      </c>
    </row>
    <row r="46" spans="1:12" s="242" customFormat="1">
      <c r="A46" s="333" t="s">
        <v>126</v>
      </c>
      <c r="B46" s="334">
        <v>44.231400000000001</v>
      </c>
      <c r="C46" s="335">
        <v>44.186</v>
      </c>
      <c r="D46" s="334">
        <v>45.020099999999999</v>
      </c>
      <c r="E46" s="734">
        <v>0.8340999999999994</v>
      </c>
      <c r="F46" s="735">
        <v>-2.1351258064801537E-2</v>
      </c>
      <c r="G46" s="683">
        <v>-9.1705818576071074E-4</v>
      </c>
      <c r="H46" s="683">
        <v>3.7996071556804178E-2</v>
      </c>
      <c r="I46" s="683">
        <v>5.3698492330234604E-2</v>
      </c>
      <c r="J46" s="683">
        <v>3.5259812539358837E-2</v>
      </c>
      <c r="K46" s="683">
        <v>4.2750470364450344E-2</v>
      </c>
      <c r="L46" s="683">
        <v>5.1580577275705197E-2</v>
      </c>
    </row>
    <row r="47" spans="1:12" s="242" customFormat="1">
      <c r="A47" s="646" t="s">
        <v>129</v>
      </c>
      <c r="B47" s="647">
        <v>361.29606574727575</v>
      </c>
      <c r="C47" s="648">
        <v>360.61623520033265</v>
      </c>
      <c r="D47" s="647">
        <v>369.2708338556493</v>
      </c>
      <c r="E47" s="736">
        <v>8.6545986553166472</v>
      </c>
      <c r="F47" s="737">
        <v>-2.7587320224542577E-2</v>
      </c>
      <c r="G47" s="720">
        <v>6.4138533621405092E-3</v>
      </c>
      <c r="H47" s="720">
        <v>8.3182573835410167E-2</v>
      </c>
      <c r="I47" s="720">
        <v>8.8985235786654293E-2</v>
      </c>
      <c r="J47" s="720">
        <v>5.573476660057719E-2</v>
      </c>
      <c r="K47" s="720">
        <v>5.1777932090412371E-2</v>
      </c>
      <c r="L47" s="720">
        <v>5.5135315880177505E-2</v>
      </c>
    </row>
    <row r="48" spans="1:12" s="242" customFormat="1">
      <c r="A48" s="333" t="s">
        <v>118</v>
      </c>
      <c r="B48" s="334">
        <v>18.434699999999999</v>
      </c>
      <c r="C48" s="335">
        <v>18.418600000000001</v>
      </c>
      <c r="D48" s="334">
        <v>18.609300000000001</v>
      </c>
      <c r="E48" s="734">
        <v>0.19069999999999965</v>
      </c>
      <c r="F48" s="735">
        <v>-9.9038084547588001E-3</v>
      </c>
      <c r="G48" s="683">
        <v>-2.7642839368597905E-3</v>
      </c>
      <c r="H48" s="683">
        <v>1.4869581493674566E-2</v>
      </c>
      <c r="I48" s="683">
        <v>3.0510813181237273E-2</v>
      </c>
      <c r="J48" s="683">
        <v>7.5520441870557953E-3</v>
      </c>
      <c r="K48" s="683">
        <v>2.4239719618626587E-2</v>
      </c>
      <c r="L48" s="683">
        <v>2.868758682628747E-2</v>
      </c>
    </row>
    <row r="49" spans="1:12" s="242" customFormat="1">
      <c r="A49" s="333" t="s">
        <v>121</v>
      </c>
      <c r="B49" s="334">
        <v>19.9452</v>
      </c>
      <c r="C49" s="335">
        <v>19.924299999999999</v>
      </c>
      <c r="D49" s="334">
        <v>20.1495</v>
      </c>
      <c r="E49" s="734">
        <v>0.22520000000000095</v>
      </c>
      <c r="F49" s="735">
        <v>-1.0752901497867229E-2</v>
      </c>
      <c r="G49" s="683">
        <v>-1.8516479666903507E-3</v>
      </c>
      <c r="H49" s="683">
        <v>1.8500834912091646E-2</v>
      </c>
      <c r="I49" s="683">
        <v>3.8158586182499565E-2</v>
      </c>
      <c r="J49" s="683">
        <v>1.0622316361184714E-2</v>
      </c>
      <c r="K49" s="683">
        <v>3.0500827934303976E-2</v>
      </c>
      <c r="L49" s="683">
        <v>3.5685277794885728E-2</v>
      </c>
    </row>
    <row r="50" spans="1:12" s="242" customFormat="1">
      <c r="A50" s="333" t="s">
        <v>124</v>
      </c>
      <c r="B50" s="334">
        <v>18.883700000000001</v>
      </c>
      <c r="C50" s="335">
        <v>18.8645</v>
      </c>
      <c r="D50" s="334">
        <v>19.092600000000001</v>
      </c>
      <c r="E50" s="734">
        <v>0.2281000000000013</v>
      </c>
      <c r="F50" s="735">
        <v>-1.1609222475203351E-2</v>
      </c>
      <c r="G50" s="683">
        <v>-3.9191897879521376E-3</v>
      </c>
      <c r="H50" s="683">
        <v>1.7046188978413701E-2</v>
      </c>
      <c r="I50" s="683">
        <v>3.3317729523871797E-2</v>
      </c>
      <c r="J50" s="683">
        <v>5.4435552535074816E-3</v>
      </c>
      <c r="K50" s="683">
        <v>2.4997580720865109E-2</v>
      </c>
      <c r="L50" s="683">
        <v>3.0820802180014706E-2</v>
      </c>
    </row>
    <row r="51" spans="1:12" s="242" customFormat="1">
      <c r="A51" s="333" t="s">
        <v>127</v>
      </c>
      <c r="B51" s="334">
        <v>19.628399999999999</v>
      </c>
      <c r="C51" s="335">
        <v>19.619199999999999</v>
      </c>
      <c r="D51" s="334">
        <v>19.700800000000001</v>
      </c>
      <c r="E51" s="734">
        <v>8.1600000000001671E-2</v>
      </c>
      <c r="F51" s="735">
        <v>-3.9126132298089589E-3</v>
      </c>
      <c r="G51" s="683">
        <v>5.7602805715406546E-4</v>
      </c>
      <c r="H51" s="683">
        <v>1.4922594856203286E-2</v>
      </c>
      <c r="I51" s="683">
        <v>2.6574112320080445E-2</v>
      </c>
      <c r="J51" s="683">
        <v>9.6886424764459633E-3</v>
      </c>
      <c r="K51" s="683">
        <v>2.5737426609846459E-2</v>
      </c>
      <c r="L51" s="683">
        <v>3.4258769057764482E-2</v>
      </c>
    </row>
    <row r="52" spans="1:12" s="242" customFormat="1">
      <c r="A52" s="646" t="s">
        <v>130</v>
      </c>
      <c r="B52" s="647">
        <v>143.60217609382633</v>
      </c>
      <c r="C52" s="648">
        <v>143.48756307710508</v>
      </c>
      <c r="D52" s="647">
        <v>144.74961034078407</v>
      </c>
      <c r="E52" s="736">
        <v>1.2620472636789941</v>
      </c>
      <c r="F52" s="737">
        <v>-8.3957338597387965E-3</v>
      </c>
      <c r="G52" s="720">
        <v>-1.7619689804909688E-3</v>
      </c>
      <c r="H52" s="720">
        <v>1.5598566289139582E-2</v>
      </c>
      <c r="I52" s="720">
        <v>3.0463885273883218E-2</v>
      </c>
      <c r="J52" s="720">
        <v>8.2140484348782739E-3</v>
      </c>
      <c r="K52" s="720">
        <v>2.5459419894307445E-2</v>
      </c>
      <c r="L52" s="720">
        <v>3.1642420309915709E-2</v>
      </c>
    </row>
    <row r="53" spans="1:12" s="242" customFormat="1" ht="12.75" customHeight="1">
      <c r="A53" s="22" t="s">
        <v>515</v>
      </c>
      <c r="G53" s="680"/>
      <c r="H53" s="680"/>
      <c r="I53" s="680"/>
      <c r="J53" s="680"/>
      <c r="K53" s="680"/>
      <c r="L53" s="680"/>
    </row>
    <row r="54" spans="1:12" s="242" customFormat="1" ht="25.5" customHeight="1">
      <c r="A54" s="1172" t="s">
        <v>1258</v>
      </c>
      <c r="B54" s="1172"/>
      <c r="C54" s="1172"/>
      <c r="D54" s="1172"/>
      <c r="E54" s="1172"/>
      <c r="F54" s="1172"/>
      <c r="G54" s="1172"/>
      <c r="H54" s="1172"/>
      <c r="I54" s="1172"/>
      <c r="J54" s="1172"/>
      <c r="K54" s="1172"/>
      <c r="L54" s="1172"/>
    </row>
    <row r="55" spans="1:12" s="242" customFormat="1" ht="20.25" customHeight="1">
      <c r="A55" s="1171" t="s">
        <v>161</v>
      </c>
      <c r="B55" s="1171"/>
      <c r="C55" s="1171"/>
      <c r="D55" s="1171"/>
      <c r="E55" s="1171"/>
      <c r="F55" s="1171"/>
      <c r="G55" s="1171"/>
      <c r="H55" s="1171"/>
      <c r="I55" s="1171"/>
      <c r="J55" s="1171"/>
      <c r="K55" s="1171"/>
      <c r="L55" s="1171"/>
    </row>
    <row r="56" spans="1:12" s="242" customFormat="1" ht="24" customHeight="1">
      <c r="A56" s="1168" t="s">
        <v>1257</v>
      </c>
      <c r="B56" s="1168"/>
      <c r="C56" s="1168"/>
      <c r="D56" s="1168"/>
      <c r="E56" s="1168"/>
      <c r="F56" s="1168"/>
      <c r="G56" s="1168"/>
      <c r="H56" s="1168"/>
      <c r="I56" s="1168"/>
      <c r="J56" s="1168"/>
      <c r="K56" s="1168"/>
      <c r="L56" s="1168"/>
    </row>
    <row r="57" spans="1:12" s="242" customFormat="1" ht="21" customHeight="1">
      <c r="A57" s="1169" t="s">
        <v>1203</v>
      </c>
      <c r="B57" s="1169"/>
      <c r="C57" s="1169"/>
      <c r="D57" s="1169"/>
      <c r="E57" s="1169"/>
      <c r="F57" s="1169"/>
      <c r="G57" s="1169"/>
      <c r="H57" s="1169"/>
      <c r="I57" s="1169"/>
      <c r="J57" s="1169"/>
      <c r="K57" s="1169"/>
      <c r="L57" s="1169"/>
    </row>
    <row r="58" spans="1:12" s="242" customFormat="1" ht="12.75" customHeight="1">
      <c r="F58" s="161"/>
    </row>
    <row r="59" spans="1:12" s="242" customFormat="1" ht="23.25" customHeight="1">
      <c r="A59" s="1167" t="s">
        <v>1690</v>
      </c>
      <c r="B59" s="1167"/>
      <c r="C59" s="1167"/>
      <c r="D59" s="1167"/>
      <c r="E59" s="1167"/>
      <c r="F59" s="1167"/>
      <c r="G59" s="1167"/>
      <c r="H59" s="1167"/>
      <c r="I59" s="1167"/>
      <c r="J59" s="1167"/>
      <c r="K59" s="1167"/>
      <c r="L59" s="1167"/>
    </row>
    <row r="60" spans="1:12" s="242" customFormat="1" ht="25.5" customHeight="1">
      <c r="A60" s="1167" t="s">
        <v>1691</v>
      </c>
      <c r="B60" s="1167"/>
      <c r="C60" s="1167"/>
      <c r="D60" s="1167"/>
      <c r="E60" s="1167"/>
      <c r="F60" s="1167"/>
      <c r="G60" s="1167"/>
      <c r="H60" s="1167"/>
      <c r="I60" s="1167"/>
      <c r="J60" s="1167"/>
      <c r="K60" s="1167"/>
      <c r="L60" s="1167"/>
    </row>
    <row r="61" spans="1:12" s="242" customFormat="1" ht="12.75" customHeight="1"/>
    <row r="62" spans="1:12" s="242" customFormat="1" ht="12.75" customHeight="1">
      <c r="A62" s="569" t="s">
        <v>81</v>
      </c>
    </row>
    <row r="63" spans="1:12" s="242" customFormat="1" ht="12.75" customHeight="1"/>
    <row r="95" spans="12:12">
      <c r="L95" s="66" t="s">
        <v>759</v>
      </c>
    </row>
  </sheetData>
  <mergeCells count="15">
    <mergeCell ref="A59:L59"/>
    <mergeCell ref="A60:L60"/>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3"/>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4" t="s">
        <v>619</v>
      </c>
      <c r="AG1" s="121" t="str">
        <f>Naslovnica!A20</f>
        <v>Ožujak 2026.</v>
      </c>
    </row>
    <row r="2" spans="1:35" ht="12.75" customHeight="1">
      <c r="A2" s="510" t="s">
        <v>862</v>
      </c>
      <c r="AG2" s="488" t="str">
        <f>Naslovnica!A24</f>
        <v>March 2026</v>
      </c>
    </row>
    <row r="3" spans="1:35" ht="12.75" customHeight="1">
      <c r="A3" s="65"/>
      <c r="AG3" s="64"/>
    </row>
    <row r="4" spans="1:35" ht="12.75" customHeight="1">
      <c r="I4" s="160"/>
      <c r="J4" s="160"/>
      <c r="K4" s="160"/>
      <c r="AG4" s="13" t="s">
        <v>1241</v>
      </c>
    </row>
    <row r="5" spans="1:35" ht="15" customHeight="1">
      <c r="A5" s="649" t="s">
        <v>131</v>
      </c>
      <c r="B5" s="1175" t="s">
        <v>531</v>
      </c>
      <c r="C5" s="1175"/>
      <c r="D5" s="1175"/>
      <c r="E5" s="1175"/>
      <c r="F5" s="1175"/>
      <c r="G5" s="1175"/>
      <c r="H5" s="1175"/>
      <c r="I5" s="1175"/>
      <c r="J5" s="1173" t="s">
        <v>525</v>
      </c>
      <c r="K5" s="1173"/>
      <c r="L5" s="1175" t="s">
        <v>530</v>
      </c>
      <c r="M5" s="1175"/>
      <c r="N5" s="1175"/>
      <c r="O5" s="1175"/>
      <c r="P5" s="1175"/>
      <c r="Q5" s="1175"/>
      <c r="R5" s="1175"/>
      <c r="S5" s="1175"/>
      <c r="T5" s="1173" t="s">
        <v>526</v>
      </c>
      <c r="U5" s="1173"/>
      <c r="V5" s="1175" t="s">
        <v>529</v>
      </c>
      <c r="W5" s="1175"/>
      <c r="X5" s="1175"/>
      <c r="Y5" s="1175"/>
      <c r="Z5" s="1175"/>
      <c r="AA5" s="1175"/>
      <c r="AB5" s="1175"/>
      <c r="AC5" s="1175"/>
      <c r="AD5" s="1173" t="s">
        <v>527</v>
      </c>
      <c r="AE5" s="1173"/>
      <c r="AF5" s="1174" t="s">
        <v>528</v>
      </c>
      <c r="AG5" s="1174"/>
    </row>
    <row r="6" spans="1:35" ht="22.5" customHeight="1">
      <c r="A6" s="1176" t="s">
        <v>532</v>
      </c>
      <c r="B6" s="1170" t="s">
        <v>132</v>
      </c>
      <c r="C6" s="1170"/>
      <c r="D6" s="1170" t="s">
        <v>133</v>
      </c>
      <c r="E6" s="1170"/>
      <c r="F6" s="1170" t="s">
        <v>134</v>
      </c>
      <c r="G6" s="1170"/>
      <c r="H6" s="1170" t="s">
        <v>135</v>
      </c>
      <c r="I6" s="1170"/>
      <c r="J6" s="1173"/>
      <c r="K6" s="1173"/>
      <c r="L6" s="1170" t="s">
        <v>132</v>
      </c>
      <c r="M6" s="1170"/>
      <c r="N6" s="1170" t="s">
        <v>133</v>
      </c>
      <c r="O6" s="1170"/>
      <c r="P6" s="1170" t="s">
        <v>134</v>
      </c>
      <c r="Q6" s="1170"/>
      <c r="R6" s="1170" t="s">
        <v>135</v>
      </c>
      <c r="S6" s="1170"/>
      <c r="T6" s="1173"/>
      <c r="U6" s="1173"/>
      <c r="V6" s="1170" t="s">
        <v>132</v>
      </c>
      <c r="W6" s="1170"/>
      <c r="X6" s="1170" t="s">
        <v>133</v>
      </c>
      <c r="Y6" s="1170"/>
      <c r="Z6" s="1170" t="s">
        <v>134</v>
      </c>
      <c r="AA6" s="1170"/>
      <c r="AB6" s="1170" t="s">
        <v>135</v>
      </c>
      <c r="AC6" s="1170"/>
      <c r="AD6" s="1173"/>
      <c r="AE6" s="1173"/>
      <c r="AF6" s="1174"/>
      <c r="AG6" s="1174"/>
    </row>
    <row r="7" spans="1:35">
      <c r="A7" s="1176"/>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c r="P7" s="649" t="s">
        <v>31</v>
      </c>
      <c r="Q7" s="649" t="s">
        <v>32</v>
      </c>
      <c r="R7" s="649" t="s">
        <v>31</v>
      </c>
      <c r="S7" s="649" t="s">
        <v>32</v>
      </c>
      <c r="T7" s="649" t="s">
        <v>31</v>
      </c>
      <c r="U7" s="649" t="s">
        <v>32</v>
      </c>
      <c r="V7" s="649" t="s">
        <v>31</v>
      </c>
      <c r="W7" s="649" t="s">
        <v>32</v>
      </c>
      <c r="X7" s="649" t="s">
        <v>31</v>
      </c>
      <c r="Y7" s="649" t="s">
        <v>32</v>
      </c>
      <c r="Z7" s="649" t="s">
        <v>31</v>
      </c>
      <c r="AA7" s="649" t="s">
        <v>32</v>
      </c>
      <c r="AB7" s="649" t="s">
        <v>31</v>
      </c>
      <c r="AC7" s="649" t="s">
        <v>32</v>
      </c>
      <c r="AD7" s="649" t="s">
        <v>31</v>
      </c>
      <c r="AE7" s="649" t="s">
        <v>32</v>
      </c>
      <c r="AF7" s="649" t="s">
        <v>31</v>
      </c>
      <c r="AG7" s="649" t="s">
        <v>32</v>
      </c>
    </row>
    <row r="8" spans="1:35">
      <c r="A8" s="1176"/>
      <c r="B8" s="650" t="s">
        <v>29</v>
      </c>
      <c r="C8" s="650" t="s">
        <v>30</v>
      </c>
      <c r="D8" s="650" t="s">
        <v>29</v>
      </c>
      <c r="E8" s="650" t="s">
        <v>30</v>
      </c>
      <c r="F8" s="650" t="s">
        <v>29</v>
      </c>
      <c r="G8" s="650" t="s">
        <v>30</v>
      </c>
      <c r="H8" s="650" t="s">
        <v>29</v>
      </c>
      <c r="I8" s="650" t="s">
        <v>30</v>
      </c>
      <c r="J8" s="650" t="s">
        <v>29</v>
      </c>
      <c r="K8" s="650" t="s">
        <v>30</v>
      </c>
      <c r="L8" s="650" t="s">
        <v>29</v>
      </c>
      <c r="M8" s="650" t="s">
        <v>30</v>
      </c>
      <c r="N8" s="650" t="s">
        <v>29</v>
      </c>
      <c r="O8" s="650" t="s">
        <v>30</v>
      </c>
      <c r="P8" s="650" t="s">
        <v>29</v>
      </c>
      <c r="Q8" s="650" t="s">
        <v>30</v>
      </c>
      <c r="R8" s="650" t="s">
        <v>29</v>
      </c>
      <c r="S8" s="650" t="s">
        <v>30</v>
      </c>
      <c r="T8" s="650" t="s">
        <v>29</v>
      </c>
      <c r="U8" s="650" t="s">
        <v>30</v>
      </c>
      <c r="V8" s="650" t="s">
        <v>29</v>
      </c>
      <c r="W8" s="650" t="s">
        <v>30</v>
      </c>
      <c r="X8" s="650" t="s">
        <v>29</v>
      </c>
      <c r="Y8" s="650" t="s">
        <v>30</v>
      </c>
      <c r="Z8" s="650" t="s">
        <v>29</v>
      </c>
      <c r="AA8" s="650" t="s">
        <v>30</v>
      </c>
      <c r="AB8" s="650" t="s">
        <v>29</v>
      </c>
      <c r="AC8" s="650" t="s">
        <v>30</v>
      </c>
      <c r="AD8" s="650" t="s">
        <v>29</v>
      </c>
      <c r="AE8" s="650" t="s">
        <v>30</v>
      </c>
      <c r="AF8" s="650" t="s">
        <v>29</v>
      </c>
      <c r="AG8" s="650" t="s">
        <v>30</v>
      </c>
    </row>
    <row r="9" spans="1:35" ht="18">
      <c r="A9" s="336" t="s">
        <v>400</v>
      </c>
      <c r="B9" s="337">
        <v>201.75265999999996</v>
      </c>
      <c r="C9" s="338">
        <v>6.4072265105921992E-4</v>
      </c>
      <c r="D9" s="337">
        <v>11648.13816</v>
      </c>
      <c r="E9" s="338">
        <v>4.1881552151742885E-2</v>
      </c>
      <c r="F9" s="337">
        <v>3421.4068299999999</v>
      </c>
      <c r="G9" s="338">
        <v>5.1667597976155456E-3</v>
      </c>
      <c r="H9" s="337">
        <v>3794.4794200000001</v>
      </c>
      <c r="I9" s="338">
        <v>1.7084868300065583E-2</v>
      </c>
      <c r="J9" s="337">
        <v>19065.77707</v>
      </c>
      <c r="K9" s="338">
        <v>1.2905863698439575E-2</v>
      </c>
      <c r="L9" s="337">
        <v>2664.53485</v>
      </c>
      <c r="M9" s="338">
        <v>3.0325771292569209E-4</v>
      </c>
      <c r="N9" s="337">
        <v>31666.725730000002</v>
      </c>
      <c r="O9" s="338">
        <v>7.9239752172566794E-3</v>
      </c>
      <c r="P9" s="337">
        <v>3490.0918900000006</v>
      </c>
      <c r="Q9" s="338">
        <v>7.6548824659924334E-4</v>
      </c>
      <c r="R9" s="337">
        <v>50135.10022</v>
      </c>
      <c r="S9" s="338">
        <v>7.6615591608491674E-3</v>
      </c>
      <c r="T9" s="337">
        <v>87956.452690000006</v>
      </c>
      <c r="U9" s="338">
        <v>3.6823878178275744E-3</v>
      </c>
      <c r="V9" s="337">
        <v>167.66954999999999</v>
      </c>
      <c r="W9" s="338">
        <v>2.6652145645626236E-4</v>
      </c>
      <c r="X9" s="337">
        <v>3949.6063899999995</v>
      </c>
      <c r="Y9" s="338">
        <v>2.0881798076863536E-2</v>
      </c>
      <c r="Z9" s="337">
        <v>445.84683000000001</v>
      </c>
      <c r="AA9" s="338">
        <v>1.5591730103920131E-3</v>
      </c>
      <c r="AB9" s="337">
        <v>6892.8386700000001</v>
      </c>
      <c r="AC9" s="338">
        <v>1.4235139155099377E-2</v>
      </c>
      <c r="AD9" s="337">
        <v>11455.961439999999</v>
      </c>
      <c r="AE9" s="338">
        <v>7.212227248617733E-3</v>
      </c>
      <c r="AF9" s="337">
        <v>118478.1912</v>
      </c>
      <c r="AG9" s="338">
        <v>4.3959914349084609E-3</v>
      </c>
    </row>
    <row r="10" spans="1:35" ht="18">
      <c r="A10" s="336" t="s">
        <v>401</v>
      </c>
      <c r="B10" s="339">
        <v>643.76351999999974</v>
      </c>
      <c r="C10" s="340">
        <v>2.0444531893141584E-3</v>
      </c>
      <c r="D10" s="339">
        <v>2526.9444600000643</v>
      </c>
      <c r="E10" s="340">
        <v>9.0857744587440961E-3</v>
      </c>
      <c r="F10" s="339">
        <v>4890.8983400001616</v>
      </c>
      <c r="G10" s="340">
        <v>7.3858790178826664E-3</v>
      </c>
      <c r="H10" s="339">
        <v>2594.2737999999263</v>
      </c>
      <c r="I10" s="340">
        <v>1.1680871419065285E-2</v>
      </c>
      <c r="J10" s="339">
        <v>10655.880120000151</v>
      </c>
      <c r="K10" s="340">
        <v>7.2130989421892947E-3</v>
      </c>
      <c r="L10" s="339">
        <v>18219.409889991988</v>
      </c>
      <c r="M10" s="340">
        <v>2.0735989150581784E-3</v>
      </c>
      <c r="N10" s="339">
        <v>14624.273269999561</v>
      </c>
      <c r="O10" s="340">
        <v>3.6594367207368936E-3</v>
      </c>
      <c r="P10" s="339">
        <v>1268.5010300000001</v>
      </c>
      <c r="Q10" s="340">
        <v>2.7822265426485205E-4</v>
      </c>
      <c r="R10" s="339">
        <v>57745.044899999426</v>
      </c>
      <c r="S10" s="340">
        <v>8.8244977232686799E-3</v>
      </c>
      <c r="T10" s="339">
        <v>91857.229089990971</v>
      </c>
      <c r="U10" s="338">
        <v>3.8456978542841624E-3</v>
      </c>
      <c r="V10" s="339">
        <v>0</v>
      </c>
      <c r="W10" s="340">
        <v>0</v>
      </c>
      <c r="X10" s="339">
        <v>30.079139999999999</v>
      </c>
      <c r="Y10" s="340">
        <v>1.5903015789016614E-4</v>
      </c>
      <c r="Z10" s="339">
        <v>11.20702</v>
      </c>
      <c r="AA10" s="340">
        <v>3.9192121453288114E-5</v>
      </c>
      <c r="AB10" s="339">
        <v>0.27133999999999997</v>
      </c>
      <c r="AC10" s="340">
        <v>5.603732864307217E-7</v>
      </c>
      <c r="AD10" s="339">
        <v>41.557499999999997</v>
      </c>
      <c r="AE10" s="340">
        <v>2.6162983827608923E-5</v>
      </c>
      <c r="AF10" s="339">
        <v>102554.66670999111</v>
      </c>
      <c r="AG10" s="338">
        <v>3.8051681233551185E-3</v>
      </c>
    </row>
    <row r="11" spans="1:35" ht="27">
      <c r="A11" s="336" t="s">
        <v>402</v>
      </c>
      <c r="B11" s="339">
        <v>311585.06290999998</v>
      </c>
      <c r="C11" s="340">
        <v>0.98952651993856755</v>
      </c>
      <c r="D11" s="339">
        <v>263860.01983</v>
      </c>
      <c r="E11" s="340">
        <v>0.948723910162657</v>
      </c>
      <c r="F11" s="339">
        <v>653291.51477999997</v>
      </c>
      <c r="G11" s="340">
        <v>0.98655333972331671</v>
      </c>
      <c r="H11" s="339">
        <v>215407.61164999998</v>
      </c>
      <c r="I11" s="340">
        <v>0.96988552803164818</v>
      </c>
      <c r="J11" s="339">
        <v>1444144.2091699997</v>
      </c>
      <c r="K11" s="340">
        <v>0.97755933345961621</v>
      </c>
      <c r="L11" s="339">
        <v>8703500.2645900007</v>
      </c>
      <c r="M11" s="340">
        <v>0.99056823546057937</v>
      </c>
      <c r="N11" s="339">
        <v>3924361.58996</v>
      </c>
      <c r="O11" s="340">
        <v>0.98199429418549666</v>
      </c>
      <c r="P11" s="339">
        <v>4523752.2466899995</v>
      </c>
      <c r="Q11" s="340">
        <v>0.99220286585867368</v>
      </c>
      <c r="R11" s="339">
        <v>6431828.4048600011</v>
      </c>
      <c r="S11" s="340">
        <v>0.9829008742383446</v>
      </c>
      <c r="T11" s="339">
        <v>23583442.506100003</v>
      </c>
      <c r="U11" s="340">
        <v>0.98734520016372929</v>
      </c>
      <c r="V11" s="339">
        <v>630313.63225999998</v>
      </c>
      <c r="W11" s="340">
        <v>1.0019237678765891</v>
      </c>
      <c r="X11" s="339">
        <v>185480.20275999999</v>
      </c>
      <c r="Y11" s="340">
        <v>0.98064459058413334</v>
      </c>
      <c r="Z11" s="339">
        <v>286036.06330000004</v>
      </c>
      <c r="AA11" s="340">
        <v>1.0002980393426626</v>
      </c>
      <c r="AB11" s="339">
        <v>478289.53956000006</v>
      </c>
      <c r="AC11" s="340">
        <v>0.98776693870669241</v>
      </c>
      <c r="AD11" s="339">
        <v>1580119.4378800001</v>
      </c>
      <c r="AE11" s="340">
        <v>0.9947816711530999</v>
      </c>
      <c r="AF11" s="339">
        <v>26607706.15315</v>
      </c>
      <c r="AG11" s="340">
        <v>0.98724708038763975</v>
      </c>
    </row>
    <row r="12" spans="1:35" ht="18.75">
      <c r="A12" s="336" t="s">
        <v>403</v>
      </c>
      <c r="B12" s="341">
        <v>176570.27262</v>
      </c>
      <c r="C12" s="342">
        <v>0.56074885541204567</v>
      </c>
      <c r="D12" s="341">
        <v>104660.67196000001</v>
      </c>
      <c r="E12" s="342">
        <v>0.37631347866234394</v>
      </c>
      <c r="F12" s="341">
        <v>274560.14182000002</v>
      </c>
      <c r="G12" s="342">
        <v>0.41462076077728494</v>
      </c>
      <c r="H12" s="341">
        <v>92150.367930000008</v>
      </c>
      <c r="I12" s="342">
        <v>0.41491248880897535</v>
      </c>
      <c r="J12" s="341">
        <v>647941.4543300001</v>
      </c>
      <c r="K12" s="342">
        <v>0.43859969952704864</v>
      </c>
      <c r="L12" s="341">
        <v>5640169.8779300014</v>
      </c>
      <c r="M12" s="342">
        <v>0.64192255458525238</v>
      </c>
      <c r="N12" s="341">
        <v>1932258.14127</v>
      </c>
      <c r="O12" s="342">
        <v>0.48350959159192913</v>
      </c>
      <c r="P12" s="341">
        <v>2427166.8727199999</v>
      </c>
      <c r="Q12" s="342">
        <v>0.53235495573218305</v>
      </c>
      <c r="R12" s="341">
        <v>3126808.4795700004</v>
      </c>
      <c r="S12" s="342">
        <v>0.47783345491974755</v>
      </c>
      <c r="T12" s="341">
        <v>13126403.371490002</v>
      </c>
      <c r="U12" s="342">
        <v>0.54955044671283204</v>
      </c>
      <c r="V12" s="341">
        <v>543065.77102999995</v>
      </c>
      <c r="W12" s="342">
        <v>0.86323772113934039</v>
      </c>
      <c r="X12" s="341">
        <v>146524.31276999999</v>
      </c>
      <c r="Y12" s="342">
        <v>0.77468254060991049</v>
      </c>
      <c r="Z12" s="341">
        <v>223765.43329000002</v>
      </c>
      <c r="AA12" s="342">
        <v>0.78253113125070883</v>
      </c>
      <c r="AB12" s="341">
        <v>350260.04269000003</v>
      </c>
      <c r="AC12" s="342">
        <v>0.72335951657536746</v>
      </c>
      <c r="AD12" s="341">
        <v>1263615.55978</v>
      </c>
      <c r="AE12" s="342">
        <v>0.795523153578515</v>
      </c>
      <c r="AF12" s="341">
        <v>15037960.385600002</v>
      </c>
      <c r="AG12" s="342">
        <v>0.55796551571248454</v>
      </c>
    </row>
    <row r="13" spans="1:35" ht="19.5">
      <c r="A13" s="1099" t="s">
        <v>404</v>
      </c>
      <c r="B13" s="341">
        <v>66285.993020000009</v>
      </c>
      <c r="C13" s="342">
        <v>0.21050992426006854</v>
      </c>
      <c r="D13" s="341">
        <v>50701.660760000006</v>
      </c>
      <c r="E13" s="342">
        <v>0.18230074370099297</v>
      </c>
      <c r="F13" s="341">
        <v>93930.520969999998</v>
      </c>
      <c r="G13" s="342">
        <v>0.14184704235154635</v>
      </c>
      <c r="H13" s="341">
        <v>39217.605389999997</v>
      </c>
      <c r="I13" s="342">
        <v>0.17657959076032942</v>
      </c>
      <c r="J13" s="341">
        <v>250135.78013999999</v>
      </c>
      <c r="K13" s="342">
        <v>0.16932004778705245</v>
      </c>
      <c r="L13" s="341">
        <v>1386648.3278200002</v>
      </c>
      <c r="M13" s="342">
        <v>0.15781808991048799</v>
      </c>
      <c r="N13" s="341">
        <v>653596.90225000004</v>
      </c>
      <c r="O13" s="342">
        <v>0.16354976828558701</v>
      </c>
      <c r="P13" s="341">
        <v>746254.70709000004</v>
      </c>
      <c r="Q13" s="342">
        <v>0.16367741172761957</v>
      </c>
      <c r="R13" s="341">
        <v>663999.66492000001</v>
      </c>
      <c r="S13" s="342">
        <v>0.10147127847047123</v>
      </c>
      <c r="T13" s="341">
        <v>3450499.6020800001</v>
      </c>
      <c r="U13" s="342">
        <v>0.14445873283339988</v>
      </c>
      <c r="V13" s="341">
        <v>0</v>
      </c>
      <c r="W13" s="342">
        <v>0</v>
      </c>
      <c r="X13" s="341">
        <v>0</v>
      </c>
      <c r="Y13" s="342">
        <v>0</v>
      </c>
      <c r="Z13" s="341">
        <v>0</v>
      </c>
      <c r="AA13" s="342">
        <v>0</v>
      </c>
      <c r="AB13" s="341">
        <v>0</v>
      </c>
      <c r="AC13" s="342">
        <v>0</v>
      </c>
      <c r="AD13" s="341">
        <v>0</v>
      </c>
      <c r="AE13" s="342">
        <v>0</v>
      </c>
      <c r="AF13" s="341">
        <v>3700635.38222</v>
      </c>
      <c r="AG13" s="342">
        <v>0.13730764522305031</v>
      </c>
      <c r="AH13" s="116"/>
      <c r="AI13" s="75"/>
    </row>
    <row r="14" spans="1:35" ht="19.5">
      <c r="A14" s="1099" t="s">
        <v>405</v>
      </c>
      <c r="B14" s="341">
        <v>74493.66479000001</v>
      </c>
      <c r="C14" s="342">
        <v>0.23657570805443498</v>
      </c>
      <c r="D14" s="341">
        <v>23779.911170000003</v>
      </c>
      <c r="E14" s="342">
        <v>8.5502041283322838E-2</v>
      </c>
      <c r="F14" s="341">
        <v>120666.58133999999</v>
      </c>
      <c r="G14" s="342">
        <v>0.18222189653582299</v>
      </c>
      <c r="H14" s="341">
        <v>33609.284810000005</v>
      </c>
      <c r="I14" s="342">
        <v>0.15132779522052192</v>
      </c>
      <c r="J14" s="341">
        <v>252549.44211000003</v>
      </c>
      <c r="K14" s="342">
        <v>0.17095388585641405</v>
      </c>
      <c r="L14" s="341">
        <v>3693277.1457200008</v>
      </c>
      <c r="M14" s="342">
        <v>0.42034157684662127</v>
      </c>
      <c r="N14" s="341">
        <v>1062041.3570600001</v>
      </c>
      <c r="O14" s="342">
        <v>0.26575495884225386</v>
      </c>
      <c r="P14" s="341">
        <v>1586740.7592299997</v>
      </c>
      <c r="Q14" s="342">
        <v>0.34802275695684459</v>
      </c>
      <c r="R14" s="341">
        <v>2370055.2342500007</v>
      </c>
      <c r="S14" s="342">
        <v>0.36218773498018969</v>
      </c>
      <c r="T14" s="341">
        <v>8712114.4962600023</v>
      </c>
      <c r="U14" s="342">
        <v>0.36474167963113246</v>
      </c>
      <c r="V14" s="341">
        <v>460844.15937999997</v>
      </c>
      <c r="W14" s="342">
        <v>0.73254121906642855</v>
      </c>
      <c r="X14" s="341">
        <v>122050.09722999998</v>
      </c>
      <c r="Y14" s="342">
        <v>0.64528594344775236</v>
      </c>
      <c r="Z14" s="341">
        <v>203833.00482000003</v>
      </c>
      <c r="AA14" s="342">
        <v>0.71282534349845916</v>
      </c>
      <c r="AB14" s="341">
        <v>323182.43378000002</v>
      </c>
      <c r="AC14" s="342">
        <v>0.66743864721006008</v>
      </c>
      <c r="AD14" s="341">
        <v>1109909.69521</v>
      </c>
      <c r="AE14" s="342">
        <v>0.69875592626807637</v>
      </c>
      <c r="AF14" s="341">
        <v>10074573.633580003</v>
      </c>
      <c r="AG14" s="342">
        <v>0.3738049927586361</v>
      </c>
      <c r="AH14" s="116"/>
      <c r="AI14" s="75"/>
    </row>
    <row r="15" spans="1:35" ht="19.5">
      <c r="A15" s="1099" t="s">
        <v>406</v>
      </c>
      <c r="B15" s="341">
        <v>0</v>
      </c>
      <c r="C15" s="342">
        <v>0</v>
      </c>
      <c r="D15" s="341">
        <v>0</v>
      </c>
      <c r="E15" s="342">
        <v>0</v>
      </c>
      <c r="F15" s="341">
        <v>159.03920000000002</v>
      </c>
      <c r="G15" s="342">
        <v>2.4016943486517163E-4</v>
      </c>
      <c r="H15" s="341">
        <v>0</v>
      </c>
      <c r="I15" s="342">
        <v>0</v>
      </c>
      <c r="J15" s="341">
        <v>159.03920000000002</v>
      </c>
      <c r="K15" s="342">
        <v>1.0765562979011962E-4</v>
      </c>
      <c r="L15" s="341">
        <v>0</v>
      </c>
      <c r="M15" s="342">
        <v>0</v>
      </c>
      <c r="N15" s="341">
        <v>0</v>
      </c>
      <c r="O15" s="342">
        <v>0</v>
      </c>
      <c r="P15" s="341">
        <v>0</v>
      </c>
      <c r="Q15" s="342">
        <v>0</v>
      </c>
      <c r="R15" s="341">
        <v>0</v>
      </c>
      <c r="S15" s="342">
        <v>0</v>
      </c>
      <c r="T15" s="341">
        <v>0</v>
      </c>
      <c r="U15" s="342">
        <v>0</v>
      </c>
      <c r="V15" s="341">
        <v>0</v>
      </c>
      <c r="W15" s="342">
        <v>0</v>
      </c>
      <c r="X15" s="341">
        <v>0</v>
      </c>
      <c r="Y15" s="342">
        <v>0</v>
      </c>
      <c r="Z15" s="341">
        <v>168.14122</v>
      </c>
      <c r="AA15" s="342">
        <v>5.8800743779738383E-4</v>
      </c>
      <c r="AB15" s="341">
        <v>0</v>
      </c>
      <c r="AC15" s="342">
        <v>0</v>
      </c>
      <c r="AD15" s="341">
        <v>168.14122</v>
      </c>
      <c r="AE15" s="342">
        <v>1.0585516500305443E-4</v>
      </c>
      <c r="AF15" s="341">
        <v>327.18042000000003</v>
      </c>
      <c r="AG15" s="342">
        <v>1.2139637763053165E-5</v>
      </c>
      <c r="AI15" s="75"/>
    </row>
    <row r="16" spans="1:35" ht="19.5">
      <c r="A16" s="1099" t="s">
        <v>407</v>
      </c>
      <c r="B16" s="341">
        <v>2030.6170099999999</v>
      </c>
      <c r="C16" s="342">
        <v>6.4487988110449035E-3</v>
      </c>
      <c r="D16" s="341">
        <v>4168.67587</v>
      </c>
      <c r="E16" s="342">
        <v>1.4988714372625292E-2</v>
      </c>
      <c r="F16" s="341">
        <v>15853.347350000002</v>
      </c>
      <c r="G16" s="342">
        <v>2.3940572348017133E-2</v>
      </c>
      <c r="H16" s="341">
        <v>1611.8007399999999</v>
      </c>
      <c r="I16" s="342">
        <v>7.2572282837281132E-3</v>
      </c>
      <c r="J16" s="341">
        <v>23664.44097</v>
      </c>
      <c r="K16" s="342">
        <v>1.6018756987311675E-2</v>
      </c>
      <c r="L16" s="341">
        <v>18060.238259999998</v>
      </c>
      <c r="M16" s="342">
        <v>2.0554831735905728E-3</v>
      </c>
      <c r="N16" s="341">
        <v>41663.120699999999</v>
      </c>
      <c r="O16" s="342">
        <v>1.0425376425564972E-2</v>
      </c>
      <c r="P16" s="341">
        <v>30557.702100000002</v>
      </c>
      <c r="Q16" s="342">
        <v>6.7022767703205123E-3</v>
      </c>
      <c r="R16" s="341">
        <v>11962.789289999999</v>
      </c>
      <c r="S16" s="342">
        <v>1.8281327347889722E-3</v>
      </c>
      <c r="T16" s="341">
        <v>102243.85035000001</v>
      </c>
      <c r="U16" s="342">
        <v>4.280544490619629E-3</v>
      </c>
      <c r="V16" s="341">
        <v>6885.2688399999997</v>
      </c>
      <c r="W16" s="342">
        <v>1.0944574487912206E-2</v>
      </c>
      <c r="X16" s="341">
        <v>8807.1988199999996</v>
      </c>
      <c r="Y16" s="342">
        <v>4.6564171014021181E-2</v>
      </c>
      <c r="Z16" s="341">
        <v>13971.780449999998</v>
      </c>
      <c r="AA16" s="342">
        <v>4.8860778004775257E-2</v>
      </c>
      <c r="AB16" s="341">
        <v>13058.387980000001</v>
      </c>
      <c r="AC16" s="342">
        <v>2.6968275181838409E-2</v>
      </c>
      <c r="AD16" s="341">
        <v>42722.63609</v>
      </c>
      <c r="AE16" s="342">
        <v>2.6896508141622848E-2</v>
      </c>
      <c r="AF16" s="341">
        <v>168630.92741</v>
      </c>
      <c r="AG16" s="342">
        <v>6.2568486659596344E-3</v>
      </c>
      <c r="AI16" s="75"/>
    </row>
    <row r="17" spans="1:35" ht="19.5">
      <c r="A17" s="1100" t="s">
        <v>408</v>
      </c>
      <c r="B17" s="341">
        <v>585.04051000000004</v>
      </c>
      <c r="C17" s="342">
        <v>1.857961657329515E-3</v>
      </c>
      <c r="D17" s="341">
        <v>2304.8744799999999</v>
      </c>
      <c r="E17" s="342">
        <v>8.2873090455634884E-3</v>
      </c>
      <c r="F17" s="341">
        <v>5276.533300000001</v>
      </c>
      <c r="G17" s="342">
        <v>7.9682368919628578E-3</v>
      </c>
      <c r="H17" s="341">
        <v>0</v>
      </c>
      <c r="I17" s="342">
        <v>0</v>
      </c>
      <c r="J17" s="341">
        <v>8166.4482900000012</v>
      </c>
      <c r="K17" s="342">
        <v>5.5279713039828888E-3</v>
      </c>
      <c r="L17" s="341">
        <v>15463.02303</v>
      </c>
      <c r="M17" s="342">
        <v>1.7598872835140834E-3</v>
      </c>
      <c r="N17" s="341">
        <v>25572.454349999996</v>
      </c>
      <c r="O17" s="342">
        <v>6.3990036810739042E-3</v>
      </c>
      <c r="P17" s="341">
        <v>14051.669900000001</v>
      </c>
      <c r="Q17" s="342">
        <v>3.0819784958562692E-3</v>
      </c>
      <c r="R17" s="341">
        <v>18597.879900000004</v>
      </c>
      <c r="S17" s="342">
        <v>2.8420957870824342E-3</v>
      </c>
      <c r="T17" s="341">
        <v>73685.027180000005</v>
      </c>
      <c r="U17" s="342">
        <v>3.0848998356066567E-3</v>
      </c>
      <c r="V17" s="341">
        <v>0</v>
      </c>
      <c r="W17" s="342">
        <v>0</v>
      </c>
      <c r="X17" s="341">
        <v>0</v>
      </c>
      <c r="Y17" s="342">
        <v>0</v>
      </c>
      <c r="Z17" s="341">
        <v>0</v>
      </c>
      <c r="AA17" s="342">
        <v>0</v>
      </c>
      <c r="AB17" s="341">
        <v>0</v>
      </c>
      <c r="AC17" s="342">
        <v>0</v>
      </c>
      <c r="AD17" s="341">
        <v>0</v>
      </c>
      <c r="AE17" s="342">
        <v>0</v>
      </c>
      <c r="AF17" s="341">
        <v>81851.475470000005</v>
      </c>
      <c r="AG17" s="342">
        <v>3.0370009995623567E-3</v>
      </c>
      <c r="AH17" s="116"/>
      <c r="AI17" s="75"/>
    </row>
    <row r="18" spans="1:35" ht="19.5">
      <c r="A18" s="1100" t="s">
        <v>409</v>
      </c>
      <c r="B18" s="341">
        <v>6487.62968</v>
      </c>
      <c r="C18" s="342">
        <v>2.0603303508662931E-2</v>
      </c>
      <c r="D18" s="341">
        <v>3180.4881399999995</v>
      </c>
      <c r="E18" s="342">
        <v>1.1435628430373091E-2</v>
      </c>
      <c r="F18" s="341">
        <v>10302.804400000001</v>
      </c>
      <c r="G18" s="342">
        <v>1.5558546007993021E-2</v>
      </c>
      <c r="H18" s="341">
        <v>5200.8766800000003</v>
      </c>
      <c r="I18" s="342">
        <v>2.3417255250967297E-2</v>
      </c>
      <c r="J18" s="341">
        <v>25171.798900000002</v>
      </c>
      <c r="K18" s="342">
        <v>1.7039106481482175E-2</v>
      </c>
      <c r="L18" s="341">
        <v>4472.3925499999996</v>
      </c>
      <c r="M18" s="342">
        <v>5.090147483035938E-4</v>
      </c>
      <c r="N18" s="341">
        <v>10175.09549</v>
      </c>
      <c r="O18" s="342">
        <v>2.5461174983303272E-3</v>
      </c>
      <c r="P18" s="341">
        <v>12402.41777</v>
      </c>
      <c r="Q18" s="342">
        <v>2.7202450054541675E-3</v>
      </c>
      <c r="R18" s="341">
        <v>7157.5445199999995</v>
      </c>
      <c r="S18" s="342">
        <v>1.0938035537129669E-3</v>
      </c>
      <c r="T18" s="341">
        <v>34207.45033</v>
      </c>
      <c r="U18" s="342">
        <v>1.4321302703974911E-3</v>
      </c>
      <c r="V18" s="341">
        <v>0</v>
      </c>
      <c r="W18" s="342">
        <v>0</v>
      </c>
      <c r="X18" s="341">
        <v>0</v>
      </c>
      <c r="Y18" s="342">
        <v>0</v>
      </c>
      <c r="Z18" s="341">
        <v>0</v>
      </c>
      <c r="AA18" s="342">
        <v>0</v>
      </c>
      <c r="AB18" s="341">
        <v>0</v>
      </c>
      <c r="AC18" s="342">
        <v>0</v>
      </c>
      <c r="AD18" s="341">
        <v>0</v>
      </c>
      <c r="AE18" s="342">
        <v>0</v>
      </c>
      <c r="AF18" s="341">
        <v>59379.249230000001</v>
      </c>
      <c r="AG18" s="342">
        <v>2.2031959500946096E-3</v>
      </c>
    </row>
    <row r="19" spans="1:35" ht="19.5">
      <c r="A19" s="1101" t="s">
        <v>410</v>
      </c>
      <c r="B19" s="341">
        <v>0</v>
      </c>
      <c r="C19" s="342">
        <v>0</v>
      </c>
      <c r="D19" s="341">
        <v>0</v>
      </c>
      <c r="E19" s="342">
        <v>0</v>
      </c>
      <c r="F19" s="341">
        <v>46.654769999999999</v>
      </c>
      <c r="G19" s="342">
        <v>7.0454641023499635E-5</v>
      </c>
      <c r="H19" s="341">
        <v>0</v>
      </c>
      <c r="I19" s="342">
        <v>0</v>
      </c>
      <c r="J19" s="341">
        <v>46.654769999999999</v>
      </c>
      <c r="K19" s="342">
        <v>3.1581199145010657E-5</v>
      </c>
      <c r="L19" s="341">
        <v>0</v>
      </c>
      <c r="M19" s="342">
        <v>0</v>
      </c>
      <c r="N19" s="341">
        <v>0</v>
      </c>
      <c r="O19" s="342">
        <v>0</v>
      </c>
      <c r="P19" s="341">
        <v>6044.4259800000009</v>
      </c>
      <c r="Q19" s="342">
        <v>1.3257350210137625E-3</v>
      </c>
      <c r="R19" s="341">
        <v>0</v>
      </c>
      <c r="S19" s="342">
        <v>0</v>
      </c>
      <c r="T19" s="341">
        <v>6044.4259800000009</v>
      </c>
      <c r="U19" s="342">
        <v>2.530561421452489E-4</v>
      </c>
      <c r="V19" s="341">
        <v>0</v>
      </c>
      <c r="W19" s="342">
        <v>0</v>
      </c>
      <c r="X19" s="341">
        <v>0</v>
      </c>
      <c r="Y19" s="342">
        <v>0</v>
      </c>
      <c r="Z19" s="341">
        <v>0</v>
      </c>
      <c r="AA19" s="342">
        <v>0</v>
      </c>
      <c r="AB19" s="341">
        <v>0</v>
      </c>
      <c r="AC19" s="342">
        <v>0</v>
      </c>
      <c r="AD19" s="341">
        <v>0</v>
      </c>
      <c r="AE19" s="342">
        <v>0</v>
      </c>
      <c r="AF19" s="341">
        <v>6091.080750000001</v>
      </c>
      <c r="AG19" s="342">
        <v>2.2600225860247439E-4</v>
      </c>
    </row>
    <row r="20" spans="1:35" ht="17.25" customHeight="1">
      <c r="A20" s="1102" t="s">
        <v>411</v>
      </c>
      <c r="B20" s="341">
        <v>26687.32761</v>
      </c>
      <c r="C20" s="342">
        <v>8.4753159120504865E-2</v>
      </c>
      <c r="D20" s="341">
        <v>20525.061539999999</v>
      </c>
      <c r="E20" s="342">
        <v>7.3799041829466241E-2</v>
      </c>
      <c r="F20" s="341">
        <v>28324.660490000002</v>
      </c>
      <c r="G20" s="342">
        <v>4.2773842566053877E-2</v>
      </c>
      <c r="H20" s="341">
        <v>12510.800309999999</v>
      </c>
      <c r="I20" s="342">
        <v>5.6330619293428565E-2</v>
      </c>
      <c r="J20" s="341">
        <v>88047.849950000003</v>
      </c>
      <c r="K20" s="342">
        <v>5.9600694281870141E-2</v>
      </c>
      <c r="L20" s="341">
        <v>522248.75055</v>
      </c>
      <c r="M20" s="342">
        <v>5.9438502622734805E-2</v>
      </c>
      <c r="N20" s="341">
        <v>139209.21142000001</v>
      </c>
      <c r="O20" s="342">
        <v>3.483436685911908E-2</v>
      </c>
      <c r="P20" s="341">
        <v>31115.190649999997</v>
      </c>
      <c r="Q20" s="342">
        <v>6.824551755074181E-3</v>
      </c>
      <c r="R20" s="341">
        <v>55035.366689999995</v>
      </c>
      <c r="S20" s="342">
        <v>8.4104093935022071E-3</v>
      </c>
      <c r="T20" s="341">
        <v>747608.51931000012</v>
      </c>
      <c r="U20" s="342">
        <v>3.1299403509530671E-2</v>
      </c>
      <c r="V20" s="341">
        <v>75336.342810000002</v>
      </c>
      <c r="W20" s="342">
        <v>0.1197519275849996</v>
      </c>
      <c r="X20" s="341">
        <v>15667.016720000001</v>
      </c>
      <c r="Y20" s="342">
        <v>8.2832426148136976E-2</v>
      </c>
      <c r="Z20" s="341">
        <v>5792.5068000000001</v>
      </c>
      <c r="AA20" s="342">
        <v>2.0257002309677082E-2</v>
      </c>
      <c r="AB20" s="341">
        <v>14019.220929999999</v>
      </c>
      <c r="AC20" s="342">
        <v>2.8952594183468926E-2</v>
      </c>
      <c r="AD20" s="341">
        <v>110815.08726</v>
      </c>
      <c r="AE20" s="342">
        <v>6.9764864003812821E-2</v>
      </c>
      <c r="AF20" s="341">
        <v>946471.45652000001</v>
      </c>
      <c r="AG20" s="342">
        <v>3.5117690218816035E-2</v>
      </c>
    </row>
    <row r="21" spans="1:35" ht="19.5">
      <c r="A21" s="343" t="s">
        <v>412</v>
      </c>
      <c r="B21" s="341">
        <v>135014.79029</v>
      </c>
      <c r="C21" s="342">
        <v>0.42877766452652188</v>
      </c>
      <c r="D21" s="341">
        <v>159199.34787</v>
      </c>
      <c r="E21" s="342">
        <v>0.57241043150031301</v>
      </c>
      <c r="F21" s="341">
        <v>378731.37296000007</v>
      </c>
      <c r="G21" s="342">
        <v>0.57193257894603189</v>
      </c>
      <c r="H21" s="341">
        <v>123257.24371999998</v>
      </c>
      <c r="I21" s="342">
        <v>0.55497303922267294</v>
      </c>
      <c r="J21" s="341">
        <v>796202.75484000007</v>
      </c>
      <c r="K21" s="342">
        <v>0.53895963393256763</v>
      </c>
      <c r="L21" s="341">
        <v>3063330.3866599998</v>
      </c>
      <c r="M21" s="342">
        <v>0.3486456808753271</v>
      </c>
      <c r="N21" s="341">
        <v>1992103.44869</v>
      </c>
      <c r="O21" s="342">
        <v>0.49848470259356753</v>
      </c>
      <c r="P21" s="341">
        <v>2096585.3739700001</v>
      </c>
      <c r="Q21" s="342">
        <v>0.45984791012649068</v>
      </c>
      <c r="R21" s="341">
        <v>3305019.9252900006</v>
      </c>
      <c r="S21" s="342">
        <v>0.50506741931859722</v>
      </c>
      <c r="T21" s="341">
        <v>10457039.134610001</v>
      </c>
      <c r="U21" s="342">
        <v>0.43779475345089736</v>
      </c>
      <c r="V21" s="341">
        <v>87247.86123000001</v>
      </c>
      <c r="W21" s="342">
        <v>0.13868604673724877</v>
      </c>
      <c r="X21" s="341">
        <v>38955.889990000011</v>
      </c>
      <c r="Y21" s="342">
        <v>0.20596204997422282</v>
      </c>
      <c r="Z21" s="341">
        <v>62270.630010000001</v>
      </c>
      <c r="AA21" s="342">
        <v>0.21776690809195373</v>
      </c>
      <c r="AB21" s="341">
        <v>128029.49687</v>
      </c>
      <c r="AC21" s="342">
        <v>0.2644074221313249</v>
      </c>
      <c r="AD21" s="341">
        <v>316503.87810000003</v>
      </c>
      <c r="AE21" s="342">
        <v>0.19925851757458479</v>
      </c>
      <c r="AF21" s="341">
        <v>11569745.767550001</v>
      </c>
      <c r="AG21" s="342">
        <v>0.42928156467515538</v>
      </c>
    </row>
    <row r="22" spans="1:35" ht="19.5">
      <c r="A22" s="1099" t="s">
        <v>413</v>
      </c>
      <c r="B22" s="341">
        <v>54432.44713</v>
      </c>
      <c r="C22" s="342">
        <v>0.17286563571838129</v>
      </c>
      <c r="D22" s="341">
        <v>54964.881739999997</v>
      </c>
      <c r="E22" s="342">
        <v>0.19762940046619346</v>
      </c>
      <c r="F22" s="341">
        <v>92889.221189999997</v>
      </c>
      <c r="G22" s="342">
        <v>0.1402745471447808</v>
      </c>
      <c r="H22" s="341">
        <v>25936.974039999997</v>
      </c>
      <c r="I22" s="342">
        <v>0.11678276161941074</v>
      </c>
      <c r="J22" s="341">
        <v>228223.52409999998</v>
      </c>
      <c r="K22" s="342">
        <v>0.15448736676181746</v>
      </c>
      <c r="L22" s="341">
        <v>1143149.16121</v>
      </c>
      <c r="M22" s="342">
        <v>0.13010480991136891</v>
      </c>
      <c r="N22" s="341">
        <v>553430.76003</v>
      </c>
      <c r="O22" s="342">
        <v>0.13848516150157869</v>
      </c>
      <c r="P22" s="341">
        <v>623210.64904000005</v>
      </c>
      <c r="Q22" s="342">
        <v>0.13668993311107519</v>
      </c>
      <c r="R22" s="341">
        <v>375580.59840000002</v>
      </c>
      <c r="S22" s="342">
        <v>5.7395576386238496E-2</v>
      </c>
      <c r="T22" s="341">
        <v>2695371.1686800001</v>
      </c>
      <c r="U22" s="342">
        <v>0.11284450034669656</v>
      </c>
      <c r="V22" s="341">
        <v>0</v>
      </c>
      <c r="W22" s="342">
        <v>0</v>
      </c>
      <c r="X22" s="341">
        <v>0</v>
      </c>
      <c r="Y22" s="342">
        <v>0</v>
      </c>
      <c r="Z22" s="341">
        <v>0</v>
      </c>
      <c r="AA22" s="342">
        <v>0</v>
      </c>
      <c r="AB22" s="341">
        <v>0</v>
      </c>
      <c r="AC22" s="342">
        <v>0</v>
      </c>
      <c r="AD22" s="341">
        <v>0</v>
      </c>
      <c r="AE22" s="342">
        <v>0</v>
      </c>
      <c r="AF22" s="341">
        <v>2923594.6927800002</v>
      </c>
      <c r="AG22" s="342">
        <v>0.10847648076353072</v>
      </c>
    </row>
    <row r="23" spans="1:35" ht="19.5">
      <c r="A23" s="1099" t="s">
        <v>414</v>
      </c>
      <c r="B23" s="341">
        <v>37054.269529999998</v>
      </c>
      <c r="C23" s="342">
        <v>0.11767631617012871</v>
      </c>
      <c r="D23" s="341">
        <v>60835.431109999998</v>
      </c>
      <c r="E23" s="342">
        <v>0.21873729910387896</v>
      </c>
      <c r="F23" s="341">
        <v>101599.11690000002</v>
      </c>
      <c r="G23" s="342">
        <v>0.1534275982818922</v>
      </c>
      <c r="H23" s="341">
        <v>51885.665000000001</v>
      </c>
      <c r="I23" s="342">
        <v>0.23361827936500504</v>
      </c>
      <c r="J23" s="341">
        <v>251374.48254000003</v>
      </c>
      <c r="K23" s="342">
        <v>0.1701585409824064</v>
      </c>
      <c r="L23" s="341">
        <v>1028809.49814</v>
      </c>
      <c r="M23" s="342">
        <v>0.11709151240493833</v>
      </c>
      <c r="N23" s="341">
        <v>960270.19762000011</v>
      </c>
      <c r="O23" s="342">
        <v>0.2402887280702467</v>
      </c>
      <c r="P23" s="341">
        <v>754431.64963999996</v>
      </c>
      <c r="Q23" s="342">
        <v>0.16547087551379575</v>
      </c>
      <c r="R23" s="341">
        <v>1994294.6686300002</v>
      </c>
      <c r="S23" s="342">
        <v>0.30476465631516858</v>
      </c>
      <c r="T23" s="341">
        <v>4737806.0140300002</v>
      </c>
      <c r="U23" s="342">
        <v>0.19835314653700017</v>
      </c>
      <c r="V23" s="341">
        <v>71119.096070000014</v>
      </c>
      <c r="W23" s="342">
        <v>0.11304834459464612</v>
      </c>
      <c r="X23" s="341">
        <v>23460.955770000004</v>
      </c>
      <c r="Y23" s="342">
        <v>0.12403943398505758</v>
      </c>
      <c r="Z23" s="341">
        <v>51641.161789999998</v>
      </c>
      <c r="AA23" s="342">
        <v>0.18059454563858915</v>
      </c>
      <c r="AB23" s="341">
        <v>27327.561079999999</v>
      </c>
      <c r="AC23" s="342">
        <v>5.6437072354005607E-2</v>
      </c>
      <c r="AD23" s="341">
        <v>173548.77471000003</v>
      </c>
      <c r="AE23" s="342">
        <v>0.10925955088826504</v>
      </c>
      <c r="AF23" s="341">
        <v>5162729.27128</v>
      </c>
      <c r="AG23" s="342">
        <v>0.19155688846554644</v>
      </c>
    </row>
    <row r="24" spans="1:35" ht="19.5">
      <c r="A24" s="1099" t="s">
        <v>406</v>
      </c>
      <c r="B24" s="341">
        <v>0</v>
      </c>
      <c r="C24" s="342">
        <v>0</v>
      </c>
      <c r="D24" s="341">
        <v>0</v>
      </c>
      <c r="E24" s="342">
        <v>0</v>
      </c>
      <c r="F24" s="341">
        <v>0</v>
      </c>
      <c r="G24" s="342">
        <v>0</v>
      </c>
      <c r="H24" s="341">
        <v>0</v>
      </c>
      <c r="I24" s="342">
        <v>0</v>
      </c>
      <c r="J24" s="341">
        <v>0</v>
      </c>
      <c r="K24" s="342">
        <v>0</v>
      </c>
      <c r="L24" s="341">
        <v>0</v>
      </c>
      <c r="M24" s="342">
        <v>0</v>
      </c>
      <c r="N24" s="341">
        <v>0</v>
      </c>
      <c r="O24" s="342">
        <v>0</v>
      </c>
      <c r="P24" s="341">
        <v>0</v>
      </c>
      <c r="Q24" s="342">
        <v>0</v>
      </c>
      <c r="R24" s="341">
        <v>0</v>
      </c>
      <c r="S24" s="342">
        <v>0</v>
      </c>
      <c r="T24" s="341">
        <v>0</v>
      </c>
      <c r="U24" s="342">
        <v>0</v>
      </c>
      <c r="V24" s="341">
        <v>0</v>
      </c>
      <c r="W24" s="342">
        <v>0</v>
      </c>
      <c r="X24" s="341">
        <v>0</v>
      </c>
      <c r="Y24" s="342">
        <v>0</v>
      </c>
      <c r="Z24" s="341">
        <v>0</v>
      </c>
      <c r="AA24" s="342">
        <v>0</v>
      </c>
      <c r="AB24" s="341">
        <v>0</v>
      </c>
      <c r="AC24" s="342">
        <v>0</v>
      </c>
      <c r="AD24" s="341">
        <v>0</v>
      </c>
      <c r="AE24" s="342">
        <v>0</v>
      </c>
      <c r="AF24" s="341">
        <v>0</v>
      </c>
      <c r="AG24" s="342">
        <v>0</v>
      </c>
    </row>
    <row r="25" spans="1:35" ht="19.5">
      <c r="A25" s="1099" t="s">
        <v>415</v>
      </c>
      <c r="B25" s="341">
        <v>0</v>
      </c>
      <c r="C25" s="342">
        <v>0</v>
      </c>
      <c r="D25" s="341">
        <v>5246.5201899999993</v>
      </c>
      <c r="E25" s="342">
        <v>1.8864165752018942E-2</v>
      </c>
      <c r="F25" s="341">
        <v>14883.067370000001</v>
      </c>
      <c r="G25" s="342">
        <v>2.2475326078810611E-2</v>
      </c>
      <c r="H25" s="341">
        <v>0</v>
      </c>
      <c r="I25" s="342">
        <v>0</v>
      </c>
      <c r="J25" s="341">
        <v>20129.58756</v>
      </c>
      <c r="K25" s="342">
        <v>1.3625970365715858E-2</v>
      </c>
      <c r="L25" s="341">
        <v>0</v>
      </c>
      <c r="M25" s="342">
        <v>0</v>
      </c>
      <c r="N25" s="341">
        <v>58147.577749999997</v>
      </c>
      <c r="O25" s="342">
        <v>1.4550287546716497E-2</v>
      </c>
      <c r="P25" s="341">
        <v>90618.782260000022</v>
      </c>
      <c r="Q25" s="342">
        <v>1.987558348819464E-2</v>
      </c>
      <c r="R25" s="341">
        <v>0</v>
      </c>
      <c r="S25" s="342">
        <v>0</v>
      </c>
      <c r="T25" s="341">
        <v>148766.36001</v>
      </c>
      <c r="U25" s="342">
        <v>6.2282574506970527E-3</v>
      </c>
      <c r="V25" s="341">
        <v>0</v>
      </c>
      <c r="W25" s="342">
        <v>0</v>
      </c>
      <c r="X25" s="341">
        <v>10334.946440000002</v>
      </c>
      <c r="Y25" s="342">
        <v>5.4641461296420397E-2</v>
      </c>
      <c r="Z25" s="341">
        <v>10629.468219999999</v>
      </c>
      <c r="AA25" s="342">
        <v>3.7172362453364603E-2</v>
      </c>
      <c r="AB25" s="341">
        <v>0</v>
      </c>
      <c r="AC25" s="342">
        <v>0</v>
      </c>
      <c r="AD25" s="341">
        <v>20964.414660000002</v>
      </c>
      <c r="AE25" s="342">
        <v>1.3198379154301087E-2</v>
      </c>
      <c r="AF25" s="341">
        <v>189860.36223000003</v>
      </c>
      <c r="AG25" s="342">
        <v>7.044541427736601E-3</v>
      </c>
    </row>
    <row r="26" spans="1:35" ht="19.5">
      <c r="A26" s="1100" t="s">
        <v>408</v>
      </c>
      <c r="B26" s="341">
        <v>4113.5438800000002</v>
      </c>
      <c r="C26" s="342">
        <v>1.3063722381861187E-2</v>
      </c>
      <c r="D26" s="341">
        <v>5179.0865700000013</v>
      </c>
      <c r="E26" s="342">
        <v>1.862170428444216E-2</v>
      </c>
      <c r="F26" s="341">
        <v>12671.213029999999</v>
      </c>
      <c r="G26" s="342">
        <v>1.9135144495641947E-2</v>
      </c>
      <c r="H26" s="341">
        <v>1929.4157100000002</v>
      </c>
      <c r="I26" s="342">
        <v>8.6873084955162386E-3</v>
      </c>
      <c r="J26" s="341">
        <v>23893.259190000001</v>
      </c>
      <c r="K26" s="342">
        <v>1.6173646911189273E-2</v>
      </c>
      <c r="L26" s="341">
        <v>166581.47422</v>
      </c>
      <c r="M26" s="342">
        <v>1.8959075310179312E-2</v>
      </c>
      <c r="N26" s="341">
        <v>139416.45701000001</v>
      </c>
      <c r="O26" s="342">
        <v>3.4886225991416109E-2</v>
      </c>
      <c r="P26" s="341">
        <v>155296.48426</v>
      </c>
      <c r="Q26" s="342">
        <v>3.4061462329925747E-2</v>
      </c>
      <c r="R26" s="341">
        <v>78998.170820000014</v>
      </c>
      <c r="S26" s="342">
        <v>1.2072363607141074E-2</v>
      </c>
      <c r="T26" s="341">
        <v>540292.58631000004</v>
      </c>
      <c r="U26" s="342">
        <v>2.2619907659335341E-2</v>
      </c>
      <c r="V26" s="341">
        <v>0</v>
      </c>
      <c r="W26" s="342">
        <v>0</v>
      </c>
      <c r="X26" s="341">
        <v>0</v>
      </c>
      <c r="Y26" s="342">
        <v>0</v>
      </c>
      <c r="Z26" s="341">
        <v>0</v>
      </c>
      <c r="AA26" s="342">
        <v>0</v>
      </c>
      <c r="AB26" s="341">
        <v>0</v>
      </c>
      <c r="AC26" s="342">
        <v>0</v>
      </c>
      <c r="AD26" s="341">
        <v>0</v>
      </c>
      <c r="AE26" s="342">
        <v>0</v>
      </c>
      <c r="AF26" s="341">
        <v>564185.84550000005</v>
      </c>
      <c r="AG26" s="342">
        <v>2.0933440318378096E-2</v>
      </c>
    </row>
    <row r="27" spans="1:35" ht="39">
      <c r="A27" s="1100" t="s">
        <v>416</v>
      </c>
      <c r="B27" s="341">
        <v>26628.589750000003</v>
      </c>
      <c r="C27" s="342">
        <v>8.4566620428143918E-2</v>
      </c>
      <c r="D27" s="341">
        <v>32973.428260000001</v>
      </c>
      <c r="E27" s="342">
        <v>0.11855786189377947</v>
      </c>
      <c r="F27" s="341">
        <v>153430.07047000001</v>
      </c>
      <c r="G27" s="342">
        <v>0.23169893533231653</v>
      </c>
      <c r="H27" s="341">
        <v>31671.548970000003</v>
      </c>
      <c r="I27" s="342">
        <v>0.14260302484695722</v>
      </c>
      <c r="J27" s="341">
        <v>244703.63745000001</v>
      </c>
      <c r="K27" s="342">
        <v>0.16564296224838185</v>
      </c>
      <c r="L27" s="341">
        <v>599936.04308999993</v>
      </c>
      <c r="M27" s="342">
        <v>6.8280297527038472E-2</v>
      </c>
      <c r="N27" s="341">
        <v>280838.45627999998</v>
      </c>
      <c r="O27" s="342">
        <v>7.0274299483609512E-2</v>
      </c>
      <c r="P27" s="341">
        <v>374239.20876999997</v>
      </c>
      <c r="Q27" s="342">
        <v>8.2082571106755417E-2</v>
      </c>
      <c r="R27" s="341">
        <v>736376.88743999996</v>
      </c>
      <c r="S27" s="342">
        <v>0.11253184022863269</v>
      </c>
      <c r="T27" s="341">
        <v>1991390.5955799997</v>
      </c>
      <c r="U27" s="342">
        <v>8.3371625906121904E-2</v>
      </c>
      <c r="V27" s="341">
        <v>4811.2201599999999</v>
      </c>
      <c r="W27" s="342">
        <v>7.647741670296913E-3</v>
      </c>
      <c r="X27" s="341">
        <v>5159.9877800000004</v>
      </c>
      <c r="Y27" s="342">
        <v>2.7281154692744804E-2</v>
      </c>
      <c r="Z27" s="341">
        <v>0</v>
      </c>
      <c r="AA27" s="342">
        <v>0</v>
      </c>
      <c r="AB27" s="341">
        <v>21814.085789999997</v>
      </c>
      <c r="AC27" s="342">
        <v>4.5050604203670692E-2</v>
      </c>
      <c r="AD27" s="341">
        <v>31785.293729999998</v>
      </c>
      <c r="AE27" s="342">
        <v>2.0010783271702807E-2</v>
      </c>
      <c r="AF27" s="341">
        <v>2267879.5267599998</v>
      </c>
      <c r="AG27" s="342">
        <v>8.4146954591936857E-2</v>
      </c>
    </row>
    <row r="28" spans="1:35" ht="19.5" customHeight="1">
      <c r="A28" s="1101" t="s">
        <v>410</v>
      </c>
      <c r="B28" s="341">
        <v>12785.94</v>
      </c>
      <c r="C28" s="342">
        <v>4.0605369828006846E-2</v>
      </c>
      <c r="D28" s="341">
        <v>0</v>
      </c>
      <c r="E28" s="342">
        <v>0</v>
      </c>
      <c r="F28" s="341">
        <v>3258.6840000000002</v>
      </c>
      <c r="G28" s="342">
        <v>4.921027612589707E-3</v>
      </c>
      <c r="H28" s="341">
        <v>11833.64</v>
      </c>
      <c r="I28" s="342">
        <v>5.3281664895783801E-2</v>
      </c>
      <c r="J28" s="341">
        <v>27878.263999999999</v>
      </c>
      <c r="K28" s="342">
        <v>1.8871146663056775E-2</v>
      </c>
      <c r="L28" s="341">
        <v>124854.21</v>
      </c>
      <c r="M28" s="342">
        <v>1.420998572180209E-2</v>
      </c>
      <c r="N28" s="341">
        <v>0</v>
      </c>
      <c r="O28" s="342">
        <v>0</v>
      </c>
      <c r="P28" s="341">
        <v>98788.6</v>
      </c>
      <c r="Q28" s="342">
        <v>2.1667484576743907E-2</v>
      </c>
      <c r="R28" s="341">
        <v>119769.60000000001</v>
      </c>
      <c r="S28" s="342">
        <v>1.8302982781416299E-2</v>
      </c>
      <c r="T28" s="341">
        <v>343412.41000000003</v>
      </c>
      <c r="U28" s="342">
        <v>1.4377315551046335E-2</v>
      </c>
      <c r="V28" s="341">
        <v>11317.545</v>
      </c>
      <c r="W28" s="342">
        <v>1.7989960472305735E-2</v>
      </c>
      <c r="X28" s="341">
        <v>0</v>
      </c>
      <c r="Y28" s="342">
        <v>0</v>
      </c>
      <c r="Z28" s="341">
        <v>0</v>
      </c>
      <c r="AA28" s="342">
        <v>0</v>
      </c>
      <c r="AB28" s="341">
        <v>78887.850000000006</v>
      </c>
      <c r="AC28" s="342">
        <v>0.16291974557364861</v>
      </c>
      <c r="AD28" s="341">
        <v>90205.395000000004</v>
      </c>
      <c r="AE28" s="342">
        <v>5.6789804260315824E-2</v>
      </c>
      <c r="AF28" s="341">
        <v>461496.06900000008</v>
      </c>
      <c r="AG28" s="342">
        <v>1.7123259108026662E-2</v>
      </c>
    </row>
    <row r="29" spans="1:35" ht="19.5">
      <c r="A29" s="1099" t="s">
        <v>411</v>
      </c>
      <c r="B29" s="341">
        <v>0</v>
      </c>
      <c r="C29" s="342">
        <v>0</v>
      </c>
      <c r="D29" s="341">
        <v>0</v>
      </c>
      <c r="E29" s="342">
        <v>0</v>
      </c>
      <c r="F29" s="341">
        <v>0</v>
      </c>
      <c r="G29" s="342">
        <v>0</v>
      </c>
      <c r="H29" s="341">
        <v>0</v>
      </c>
      <c r="I29" s="342">
        <v>0</v>
      </c>
      <c r="J29" s="341">
        <v>0</v>
      </c>
      <c r="K29" s="342">
        <v>0</v>
      </c>
      <c r="L29" s="341">
        <v>0</v>
      </c>
      <c r="M29" s="342">
        <v>0</v>
      </c>
      <c r="N29" s="341">
        <v>0</v>
      </c>
      <c r="O29" s="342">
        <v>0</v>
      </c>
      <c r="P29" s="341">
        <v>0</v>
      </c>
      <c r="Q29" s="342">
        <v>0</v>
      </c>
      <c r="R29" s="341">
        <v>0</v>
      </c>
      <c r="S29" s="342">
        <v>0</v>
      </c>
      <c r="T29" s="341">
        <v>0</v>
      </c>
      <c r="U29" s="342">
        <v>0</v>
      </c>
      <c r="V29" s="341">
        <v>0</v>
      </c>
      <c r="W29" s="342">
        <v>0</v>
      </c>
      <c r="X29" s="341">
        <v>0</v>
      </c>
      <c r="Y29" s="342">
        <v>0</v>
      </c>
      <c r="Z29" s="341">
        <v>0</v>
      </c>
      <c r="AA29" s="342">
        <v>0</v>
      </c>
      <c r="AB29" s="341">
        <v>0</v>
      </c>
      <c r="AC29" s="342">
        <v>0</v>
      </c>
      <c r="AD29" s="341">
        <v>0</v>
      </c>
      <c r="AE29" s="342">
        <v>0</v>
      </c>
      <c r="AF29" s="341">
        <v>0</v>
      </c>
      <c r="AG29" s="342">
        <v>0</v>
      </c>
    </row>
    <row r="30" spans="1:35" s="994" customFormat="1" ht="19.5">
      <c r="A30" s="1103" t="s">
        <v>1586</v>
      </c>
      <c r="B30" s="341">
        <v>2883.4183499999999</v>
      </c>
      <c r="C30" s="342">
        <v>9.1571107380928815E-3</v>
      </c>
      <c r="D30" s="341">
        <v>541.67999999999995</v>
      </c>
      <c r="E30" s="342">
        <v>1.9476416623784348E-3</v>
      </c>
      <c r="F30" s="341">
        <v>1183.2</v>
      </c>
      <c r="G30" s="342">
        <v>1.7867826003430038E-3</v>
      </c>
      <c r="H30" s="341">
        <v>1619.7963</v>
      </c>
      <c r="I30" s="342">
        <v>7.2932287661303273E-3</v>
      </c>
      <c r="J30" s="341">
        <v>6228.09465</v>
      </c>
      <c r="K30" s="342">
        <v>0</v>
      </c>
      <c r="L30" s="341">
        <v>82443.679680000001</v>
      </c>
      <c r="M30" s="342">
        <v>9.3831318231529827E-3</v>
      </c>
      <c r="N30" s="341">
        <v>29968.522619999996</v>
      </c>
      <c r="O30" s="342">
        <v>7.4990332932875709E-3</v>
      </c>
      <c r="P30" s="341">
        <v>32746.806960000002</v>
      </c>
      <c r="Q30" s="342">
        <v>7.182417148774353E-3</v>
      </c>
      <c r="R30" s="341">
        <v>22947.114249999999</v>
      </c>
      <c r="S30" s="342">
        <v>3.5067382457730722E-3</v>
      </c>
      <c r="T30" s="341">
        <v>168106.12351</v>
      </c>
      <c r="U30" s="342">
        <v>3.6590913507215704E-10</v>
      </c>
      <c r="V30" s="341">
        <v>0</v>
      </c>
      <c r="W30" s="342">
        <v>0</v>
      </c>
      <c r="X30" s="341">
        <v>0</v>
      </c>
      <c r="Y30" s="342">
        <v>0</v>
      </c>
      <c r="Z30" s="341">
        <v>0</v>
      </c>
      <c r="AA30" s="342">
        <v>0</v>
      </c>
      <c r="AB30" s="341">
        <v>0</v>
      </c>
      <c r="AC30" s="342">
        <v>0</v>
      </c>
      <c r="AD30" s="341">
        <v>0</v>
      </c>
      <c r="AE30" s="342">
        <v>0</v>
      </c>
      <c r="AF30" s="341">
        <v>174334.21816000002</v>
      </c>
      <c r="AG30" s="342">
        <v>3.2428723592042782E-10</v>
      </c>
    </row>
    <row r="31" spans="1:35" ht="19.5">
      <c r="A31" s="343" t="s">
        <v>417</v>
      </c>
      <c r="B31" s="341">
        <v>0</v>
      </c>
      <c r="C31" s="342">
        <v>0</v>
      </c>
      <c r="D31" s="341">
        <v>0</v>
      </c>
      <c r="E31" s="342">
        <v>0</v>
      </c>
      <c r="F31" s="341">
        <v>0</v>
      </c>
      <c r="G31" s="342">
        <v>0</v>
      </c>
      <c r="H31" s="341">
        <v>0</v>
      </c>
      <c r="I31" s="342">
        <v>0</v>
      </c>
      <c r="J31" s="341">
        <v>0</v>
      </c>
      <c r="K31" s="342">
        <v>0</v>
      </c>
      <c r="L31" s="341">
        <v>8.7399999999999995E-3</v>
      </c>
      <c r="M31" s="342">
        <v>9.9472236625861687E-10</v>
      </c>
      <c r="N31" s="341">
        <v>0</v>
      </c>
      <c r="O31" s="342">
        <v>0</v>
      </c>
      <c r="P31" s="341">
        <v>0</v>
      </c>
      <c r="Q31" s="342">
        <v>0</v>
      </c>
      <c r="R31" s="341">
        <v>0</v>
      </c>
      <c r="S31" s="342">
        <v>0</v>
      </c>
      <c r="T31" s="341">
        <v>8.7399999999999995E-3</v>
      </c>
      <c r="U31" s="342">
        <v>3.6590913507215704E-10</v>
      </c>
      <c r="V31" s="341">
        <v>0</v>
      </c>
      <c r="W31" s="342">
        <v>0</v>
      </c>
      <c r="X31" s="341">
        <v>0</v>
      </c>
      <c r="Y31" s="342">
        <v>0</v>
      </c>
      <c r="Z31" s="341">
        <v>0</v>
      </c>
      <c r="AA31" s="342">
        <v>0</v>
      </c>
      <c r="AB31" s="341">
        <v>0</v>
      </c>
      <c r="AC31" s="342">
        <v>0</v>
      </c>
      <c r="AD31" s="341">
        <v>0</v>
      </c>
      <c r="AE31" s="342">
        <v>0</v>
      </c>
      <c r="AF31" s="341">
        <v>8.7399999999999995E-3</v>
      </c>
      <c r="AG31" s="342">
        <v>3.2428723592042782E-10</v>
      </c>
    </row>
    <row r="32" spans="1:35" ht="18">
      <c r="A32" s="336" t="s">
        <v>418</v>
      </c>
      <c r="B32" s="339">
        <v>315313.99744000001</v>
      </c>
      <c r="C32" s="340">
        <v>1.0013688065170339</v>
      </c>
      <c r="D32" s="339">
        <v>278576.78245000006</v>
      </c>
      <c r="E32" s="340">
        <v>1.0016388784355224</v>
      </c>
      <c r="F32" s="339">
        <v>662787.01995000022</v>
      </c>
      <c r="G32" s="340">
        <v>1.000892761139158</v>
      </c>
      <c r="H32" s="339">
        <v>223416.16116999992</v>
      </c>
      <c r="I32" s="340">
        <v>1.0059444965169095</v>
      </c>
      <c r="J32" s="339">
        <v>1480093.9610100004</v>
      </c>
      <c r="K32" s="340">
        <v>1.0018941715066745</v>
      </c>
      <c r="L32" s="339">
        <v>8806827.8977499921</v>
      </c>
      <c r="M32" s="340">
        <v>1.0023282249064387</v>
      </c>
      <c r="N32" s="339">
        <v>4000621.1115799993</v>
      </c>
      <c r="O32" s="340">
        <v>1.0010767394167777</v>
      </c>
      <c r="P32" s="339">
        <v>4561257.6465699999</v>
      </c>
      <c r="Q32" s="340">
        <v>1.0004289939083122</v>
      </c>
      <c r="R32" s="339">
        <v>6562655.6642300002</v>
      </c>
      <c r="S32" s="340">
        <v>1.0028936693682355</v>
      </c>
      <c r="T32" s="339">
        <v>23931362.320129991</v>
      </c>
      <c r="U32" s="340">
        <v>1.0019112228440703</v>
      </c>
      <c r="V32" s="339">
        <v>630481.30180999998</v>
      </c>
      <c r="W32" s="340">
        <v>1.0021902893330454</v>
      </c>
      <c r="X32" s="339">
        <v>189459.88829</v>
      </c>
      <c r="Y32" s="340">
        <v>1.0016854188188871</v>
      </c>
      <c r="Z32" s="339">
        <v>286493.11715000006</v>
      </c>
      <c r="AA32" s="340">
        <v>1.001896404474508</v>
      </c>
      <c r="AB32" s="339">
        <v>485182.64957000007</v>
      </c>
      <c r="AC32" s="340">
        <v>1.0020026382350782</v>
      </c>
      <c r="AD32" s="339">
        <v>1591616.9568200002</v>
      </c>
      <c r="AE32" s="340">
        <v>1.0020200613855452</v>
      </c>
      <c r="AF32" s="339">
        <v>27003073.237959992</v>
      </c>
      <c r="AG32" s="340">
        <v>1.0019167027110893</v>
      </c>
    </row>
    <row r="33" spans="1:33" ht="18">
      <c r="A33" s="336" t="s">
        <v>533</v>
      </c>
      <c r="B33" s="339">
        <v>431.01388000000003</v>
      </c>
      <c r="C33" s="340">
        <v>1.3688065170338797E-3</v>
      </c>
      <c r="D33" s="339">
        <v>455.80646999999999</v>
      </c>
      <c r="E33" s="340">
        <v>1.6388784355221646E-3</v>
      </c>
      <c r="F33" s="339">
        <v>591.18270999999993</v>
      </c>
      <c r="G33" s="340">
        <v>8.9276113915789717E-4</v>
      </c>
      <c r="H33" s="339">
        <v>1320.24838</v>
      </c>
      <c r="I33" s="340">
        <v>5.9444965169095417E-3</v>
      </c>
      <c r="J33" s="339">
        <v>2798.25144</v>
      </c>
      <c r="K33" s="340">
        <v>1.8941715066745123E-3</v>
      </c>
      <c r="L33" s="339">
        <v>20456.648380000002</v>
      </c>
      <c r="M33" s="340">
        <v>2.3282249064386848E-3</v>
      </c>
      <c r="N33" s="339">
        <v>4302.9932399999998</v>
      </c>
      <c r="O33" s="340">
        <v>1.0767394167778084E-3</v>
      </c>
      <c r="P33" s="339">
        <v>1955.9126699999997</v>
      </c>
      <c r="Q33" s="340">
        <v>4.2899390831212296E-4</v>
      </c>
      <c r="R33" s="339">
        <v>18935.362989999998</v>
      </c>
      <c r="S33" s="340">
        <v>2.8936693682356574E-3</v>
      </c>
      <c r="T33" s="339">
        <v>45650.917279999994</v>
      </c>
      <c r="U33" s="340">
        <v>1.9112228440704105E-3</v>
      </c>
      <c r="V33" s="339">
        <v>1377.9184299999999</v>
      </c>
      <c r="W33" s="340">
        <v>2.1902893330454239E-3</v>
      </c>
      <c r="X33" s="339">
        <v>318.78197999999998</v>
      </c>
      <c r="Y33" s="340">
        <v>1.685418818887102E-3</v>
      </c>
      <c r="Z33" s="339">
        <v>542.27844999999991</v>
      </c>
      <c r="AA33" s="340">
        <v>1.8964044745080158E-3</v>
      </c>
      <c r="AB33" s="339">
        <v>969.70336000000009</v>
      </c>
      <c r="AC33" s="340">
        <v>2.0026382350781797E-3</v>
      </c>
      <c r="AD33" s="339">
        <v>3208.6822199999997</v>
      </c>
      <c r="AE33" s="340">
        <v>2.0200613855452395E-3</v>
      </c>
      <c r="AF33" s="339">
        <v>51657.850939999997</v>
      </c>
      <c r="AG33" s="340">
        <v>1.9167027110894819E-3</v>
      </c>
    </row>
    <row r="34" spans="1:33" ht="22.5" customHeight="1">
      <c r="A34" s="832" t="s">
        <v>420</v>
      </c>
      <c r="B34" s="833">
        <v>314882.98356000002</v>
      </c>
      <c r="C34" s="834">
        <v>1</v>
      </c>
      <c r="D34" s="833">
        <v>278120.97598000005</v>
      </c>
      <c r="E34" s="834">
        <v>1</v>
      </c>
      <c r="F34" s="894">
        <v>662195.83724000014</v>
      </c>
      <c r="G34" s="834">
        <v>1</v>
      </c>
      <c r="H34" s="833">
        <v>222095.91278999994</v>
      </c>
      <c r="I34" s="834">
        <v>1</v>
      </c>
      <c r="J34" s="833">
        <v>1477295.7095700002</v>
      </c>
      <c r="K34" s="834">
        <v>1</v>
      </c>
      <c r="L34" s="833">
        <v>8786371.2493699938</v>
      </c>
      <c r="M34" s="834">
        <v>1</v>
      </c>
      <c r="N34" s="833">
        <v>3996318.1183399996</v>
      </c>
      <c r="O34" s="834">
        <v>1</v>
      </c>
      <c r="P34" s="894">
        <v>4559301.7338999994</v>
      </c>
      <c r="Q34" s="834">
        <v>1</v>
      </c>
      <c r="R34" s="833">
        <v>6543720.3012400009</v>
      </c>
      <c r="S34" s="834">
        <v>1</v>
      </c>
      <c r="T34" s="833">
        <v>23885711.402849995</v>
      </c>
      <c r="U34" s="834">
        <v>1</v>
      </c>
      <c r="V34" s="833">
        <v>629103.38338000001</v>
      </c>
      <c r="W34" s="834">
        <v>1</v>
      </c>
      <c r="X34" s="833">
        <v>189141.10631</v>
      </c>
      <c r="Y34" s="834">
        <v>1</v>
      </c>
      <c r="Z34" s="894">
        <v>285950.83870000002</v>
      </c>
      <c r="AA34" s="834">
        <v>1</v>
      </c>
      <c r="AB34" s="833">
        <v>484212.94621000002</v>
      </c>
      <c r="AC34" s="834">
        <v>1</v>
      </c>
      <c r="AD34" s="833">
        <v>1588408.2745999999</v>
      </c>
      <c r="AE34" s="834">
        <v>1</v>
      </c>
      <c r="AF34" s="833">
        <v>26951415.387019996</v>
      </c>
      <c r="AG34" s="834">
        <v>1</v>
      </c>
    </row>
    <row r="35" spans="1:33" ht="19.5">
      <c r="A35" s="345" t="s">
        <v>421</v>
      </c>
      <c r="B35" s="341">
        <v>-163.39372999999998</v>
      </c>
      <c r="C35" s="342">
        <v>-5.1890301645616177E-4</v>
      </c>
      <c r="D35" s="341">
        <v>1300.1451600000003</v>
      </c>
      <c r="E35" s="342">
        <v>4.6747468630107744E-3</v>
      </c>
      <c r="F35" s="341">
        <v>56.661679999999997</v>
      </c>
      <c r="G35" s="342">
        <v>8.5566348825391464E-5</v>
      </c>
      <c r="H35" s="341">
        <v>756.83763999999996</v>
      </c>
      <c r="I35" s="342">
        <v>3.4077062945125809E-3</v>
      </c>
      <c r="J35" s="341">
        <v>1950.2507500000002</v>
      </c>
      <c r="K35" s="342">
        <v>1.3201492005738404E-3</v>
      </c>
      <c r="L35" s="341">
        <v>-16276.865699999997</v>
      </c>
      <c r="M35" s="342">
        <v>-1.8525128563361233E-3</v>
      </c>
      <c r="N35" s="341">
        <v>10638.735210000001</v>
      </c>
      <c r="O35" s="342">
        <v>2.6621342182886944E-3</v>
      </c>
      <c r="P35" s="341">
        <v>-62.750910000000005</v>
      </c>
      <c r="Q35" s="342">
        <v>-1.376327202330679E-5</v>
      </c>
      <c r="R35" s="341">
        <v>18567.646850000001</v>
      </c>
      <c r="S35" s="342">
        <v>2.8374756247576062E-3</v>
      </c>
      <c r="T35" s="341">
        <v>12866.765450000006</v>
      </c>
      <c r="U35" s="338">
        <v>5.3868043672606583E-4</v>
      </c>
      <c r="V35" s="341">
        <v>-56.396699999999996</v>
      </c>
      <c r="W35" s="342">
        <v>-8.9646155925908377E-5</v>
      </c>
      <c r="X35" s="341">
        <v>0</v>
      </c>
      <c r="Y35" s="342">
        <v>0</v>
      </c>
      <c r="Z35" s="341">
        <v>0</v>
      </c>
      <c r="AA35" s="342">
        <v>0</v>
      </c>
      <c r="AB35" s="341">
        <v>0</v>
      </c>
      <c r="AC35" s="342">
        <v>0</v>
      </c>
      <c r="AD35" s="341">
        <v>-56.396699999999996</v>
      </c>
      <c r="AE35" s="342">
        <v>-3.550516633653401E-5</v>
      </c>
      <c r="AF35" s="341">
        <v>14760.619500000006</v>
      </c>
      <c r="AG35" s="342">
        <v>5.4767511420230762E-4</v>
      </c>
    </row>
    <row r="36" spans="1:33" ht="28.5">
      <c r="A36" s="345" t="s">
        <v>422</v>
      </c>
      <c r="B36" s="341">
        <v>0</v>
      </c>
      <c r="C36" s="342">
        <v>0</v>
      </c>
      <c r="D36" s="341">
        <v>0</v>
      </c>
      <c r="E36" s="342">
        <v>0</v>
      </c>
      <c r="F36" s="341">
        <v>0</v>
      </c>
      <c r="G36" s="342">
        <v>0</v>
      </c>
      <c r="H36" s="341">
        <v>0</v>
      </c>
      <c r="I36" s="342">
        <v>0</v>
      </c>
      <c r="J36" s="341">
        <v>0</v>
      </c>
      <c r="K36" s="342">
        <v>0</v>
      </c>
      <c r="L36" s="341">
        <v>0</v>
      </c>
      <c r="M36" s="342">
        <v>0</v>
      </c>
      <c r="N36" s="341">
        <v>0</v>
      </c>
      <c r="O36" s="342">
        <v>0</v>
      </c>
      <c r="P36" s="341">
        <v>0</v>
      </c>
      <c r="Q36" s="342">
        <v>0</v>
      </c>
      <c r="R36" s="341">
        <v>0</v>
      </c>
      <c r="S36" s="342">
        <v>0</v>
      </c>
      <c r="T36" s="341">
        <v>0</v>
      </c>
      <c r="U36" s="338">
        <v>0</v>
      </c>
      <c r="V36" s="341">
        <v>0</v>
      </c>
      <c r="W36" s="342">
        <v>0</v>
      </c>
      <c r="X36" s="341">
        <v>0</v>
      </c>
      <c r="Y36" s="342">
        <v>0</v>
      </c>
      <c r="Z36" s="341">
        <v>0</v>
      </c>
      <c r="AA36" s="342">
        <v>0</v>
      </c>
      <c r="AB36" s="341">
        <v>0</v>
      </c>
      <c r="AC36" s="342">
        <v>0</v>
      </c>
      <c r="AD36" s="341">
        <v>0</v>
      </c>
      <c r="AE36" s="342">
        <v>0</v>
      </c>
      <c r="AF36" s="341">
        <v>0</v>
      </c>
      <c r="AG36" s="338">
        <v>0</v>
      </c>
    </row>
    <row r="37" spans="1:33" ht="12.75" customHeight="1">
      <c r="A37" s="22" t="s">
        <v>534</v>
      </c>
    </row>
    <row r="38" spans="1:33" ht="12.75" customHeight="1">
      <c r="A38" s="22"/>
    </row>
    <row r="39" spans="1:33" ht="12.75" customHeight="1">
      <c r="A39" s="569" t="s">
        <v>81</v>
      </c>
      <c r="L39" s="116"/>
    </row>
    <row r="40" spans="1:33" ht="12.75" customHeight="1"/>
    <row r="41" spans="1:33" ht="12.75" customHeight="1"/>
    <row r="42" spans="1:33" ht="12.75" customHeight="1"/>
    <row r="43" spans="1:33" ht="12.75" customHeight="1">
      <c r="F43" s="116"/>
      <c r="P43" s="116"/>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8"/>
      <c r="Q51" s="178"/>
      <c r="R51" s="178"/>
    </row>
    <row r="52" spans="16:33" ht="12.75" customHeight="1">
      <c r="P52" s="178"/>
      <c r="Q52" s="178"/>
      <c r="R52" s="178"/>
      <c r="AG52" s="27" t="s">
        <v>760</v>
      </c>
    </row>
    <row r="53" spans="16:33" ht="12.75" customHeight="1">
      <c r="P53" s="905"/>
      <c r="Q53" s="906"/>
      <c r="R53" s="178"/>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0" t="s">
        <v>620</v>
      </c>
      <c r="J1" s="121" t="str">
        <f>Naslovnica!A20</f>
        <v>Ožujak 2026.</v>
      </c>
    </row>
    <row r="2" spans="1:17" ht="12.75" customHeight="1">
      <c r="A2" s="486" t="s">
        <v>863</v>
      </c>
      <c r="I2" s="477"/>
      <c r="J2" s="488" t="str">
        <f>Naslovnica!A24</f>
        <v>March 2026</v>
      </c>
    </row>
    <row r="3" spans="1:17" ht="12.75" customHeight="1"/>
    <row r="4" spans="1:17" ht="33.75">
      <c r="A4" s="801" t="s">
        <v>518</v>
      </c>
      <c r="B4" s="802" t="s">
        <v>33</v>
      </c>
      <c r="C4" s="802" t="s">
        <v>34</v>
      </c>
      <c r="D4" s="802" t="s">
        <v>198</v>
      </c>
      <c r="E4" s="802" t="s">
        <v>199</v>
      </c>
      <c r="F4" s="802" t="s">
        <v>35</v>
      </c>
      <c r="G4" s="802" t="s">
        <v>36</v>
      </c>
      <c r="H4" s="802" t="s">
        <v>37</v>
      </c>
      <c r="I4" s="802" t="s">
        <v>38</v>
      </c>
      <c r="J4" s="802" t="s">
        <v>399</v>
      </c>
      <c r="N4" s="994"/>
    </row>
    <row r="5" spans="1:17" ht="21.75">
      <c r="A5" s="651" t="s">
        <v>519</v>
      </c>
      <c r="B5" s="652">
        <v>60042</v>
      </c>
      <c r="C5" s="652">
        <v>123260</v>
      </c>
      <c r="D5" s="652">
        <v>8144</v>
      </c>
      <c r="E5" s="652">
        <v>3665</v>
      </c>
      <c r="F5" s="652">
        <v>40003</v>
      </c>
      <c r="G5" s="652">
        <v>47009</v>
      </c>
      <c r="H5" s="652">
        <v>54637</v>
      </c>
      <c r="I5" s="652">
        <v>112983</v>
      </c>
      <c r="J5" s="652">
        <v>449743</v>
      </c>
      <c r="K5" s="51"/>
    </row>
    <row r="6" spans="1:17" ht="22.5">
      <c r="A6" s="684" t="s">
        <v>520</v>
      </c>
      <c r="B6" s="346">
        <v>0.13350291166288303</v>
      </c>
      <c r="C6" s="346">
        <v>0.27406763418218849</v>
      </c>
      <c r="D6" s="346">
        <v>1.8108119526040429E-2</v>
      </c>
      <c r="E6" s="346">
        <v>8.1490984851348442E-3</v>
      </c>
      <c r="F6" s="346">
        <v>8.894635380650727E-2</v>
      </c>
      <c r="G6" s="346">
        <v>0.10452413934180187</v>
      </c>
      <c r="H6" s="346">
        <v>0.12148493695288198</v>
      </c>
      <c r="I6" s="346">
        <v>0.25121680604256208</v>
      </c>
      <c r="J6" s="346">
        <v>1</v>
      </c>
      <c r="K6" s="51"/>
    </row>
    <row r="7" spans="1:17" ht="21.75">
      <c r="A7" s="765" t="s">
        <v>852</v>
      </c>
      <c r="B7" s="766">
        <v>413</v>
      </c>
      <c r="C7" s="766">
        <v>1019</v>
      </c>
      <c r="D7" s="766">
        <v>249</v>
      </c>
      <c r="E7" s="766">
        <v>36</v>
      </c>
      <c r="F7" s="766">
        <v>167</v>
      </c>
      <c r="G7" s="766">
        <v>1010</v>
      </c>
      <c r="H7" s="766">
        <v>396</v>
      </c>
      <c r="I7" s="766">
        <v>682</v>
      </c>
      <c r="J7" s="766">
        <v>3972</v>
      </c>
      <c r="K7" s="51"/>
    </row>
    <row r="8" spans="1:17" ht="22.5">
      <c r="A8" s="77" t="s">
        <v>521</v>
      </c>
      <c r="B8" s="198">
        <v>263</v>
      </c>
      <c r="C8" s="198">
        <v>29</v>
      </c>
      <c r="D8" s="198">
        <v>4</v>
      </c>
      <c r="E8" s="198">
        <v>11</v>
      </c>
      <c r="F8" s="198">
        <v>39</v>
      </c>
      <c r="G8" s="198">
        <v>9</v>
      </c>
      <c r="H8" s="198">
        <v>89</v>
      </c>
      <c r="I8" s="198">
        <v>196</v>
      </c>
      <c r="J8" s="198">
        <v>640</v>
      </c>
      <c r="K8" s="51"/>
    </row>
    <row r="9" spans="1:17" ht="22.5">
      <c r="A9" s="684" t="s">
        <v>604</v>
      </c>
      <c r="B9" s="199">
        <v>14</v>
      </c>
      <c r="C9" s="199">
        <v>9</v>
      </c>
      <c r="D9" s="199">
        <v>0</v>
      </c>
      <c r="E9" s="199">
        <v>2</v>
      </c>
      <c r="F9" s="199">
        <v>7</v>
      </c>
      <c r="G9" s="199">
        <v>1</v>
      </c>
      <c r="H9" s="199">
        <v>4</v>
      </c>
      <c r="I9" s="199">
        <v>20</v>
      </c>
      <c r="J9" s="199">
        <v>57</v>
      </c>
    </row>
    <row r="10" spans="1:17" ht="22.5">
      <c r="A10" s="684" t="s">
        <v>762</v>
      </c>
      <c r="B10" s="199">
        <v>38</v>
      </c>
      <c r="C10" s="199">
        <v>137</v>
      </c>
      <c r="D10" s="199">
        <v>0</v>
      </c>
      <c r="E10" s="199">
        <v>4</v>
      </c>
      <c r="F10" s="199">
        <v>14</v>
      </c>
      <c r="G10" s="199">
        <v>26</v>
      </c>
      <c r="H10" s="199">
        <v>48</v>
      </c>
      <c r="I10" s="199">
        <v>31</v>
      </c>
      <c r="J10" s="199">
        <v>298</v>
      </c>
    </row>
    <row r="11" spans="1:17" ht="32.25">
      <c r="A11" s="765" t="s">
        <v>853</v>
      </c>
      <c r="B11" s="766">
        <v>315</v>
      </c>
      <c r="C11" s="766">
        <v>175</v>
      </c>
      <c r="D11" s="766">
        <v>4</v>
      </c>
      <c r="E11" s="766">
        <v>17</v>
      </c>
      <c r="F11" s="766">
        <v>60</v>
      </c>
      <c r="G11" s="766">
        <v>36</v>
      </c>
      <c r="H11" s="766">
        <v>141</v>
      </c>
      <c r="I11" s="766">
        <v>247</v>
      </c>
      <c r="J11" s="766">
        <v>995</v>
      </c>
      <c r="M11" s="242"/>
      <c r="N11" s="242"/>
      <c r="O11" s="242"/>
      <c r="P11" s="242"/>
      <c r="Q11" s="242"/>
    </row>
    <row r="12" spans="1:17" ht="21.75">
      <c r="A12" s="651" t="s">
        <v>522</v>
      </c>
      <c r="B12" s="652">
        <v>60140</v>
      </c>
      <c r="C12" s="652">
        <v>124104</v>
      </c>
      <c r="D12" s="652">
        <v>8389</v>
      </c>
      <c r="E12" s="652">
        <v>3684</v>
      </c>
      <c r="F12" s="652">
        <v>40110</v>
      </c>
      <c r="G12" s="652">
        <v>47983</v>
      </c>
      <c r="H12" s="652">
        <v>54892</v>
      </c>
      <c r="I12" s="652">
        <v>113418</v>
      </c>
      <c r="J12" s="652">
        <v>452720</v>
      </c>
      <c r="M12" s="242"/>
      <c r="N12" s="242"/>
      <c r="O12" s="242"/>
      <c r="P12" s="242"/>
      <c r="Q12" s="242"/>
    </row>
    <row r="13" spans="1:17" s="242" customFormat="1" ht="22.5">
      <c r="A13" s="985" t="s">
        <v>607</v>
      </c>
      <c r="B13" s="986">
        <v>98</v>
      </c>
      <c r="C13" s="986">
        <v>844</v>
      </c>
      <c r="D13" s="986">
        <v>245</v>
      </c>
      <c r="E13" s="986">
        <v>19</v>
      </c>
      <c r="F13" s="986">
        <v>107</v>
      </c>
      <c r="G13" s="986">
        <v>974</v>
      </c>
      <c r="H13" s="986">
        <v>255</v>
      </c>
      <c r="I13" s="986">
        <v>435</v>
      </c>
      <c r="J13" s="986">
        <v>2977</v>
      </c>
    </row>
    <row r="14" spans="1:17" s="242" customFormat="1" ht="22.5">
      <c r="A14" s="822" t="s">
        <v>1146</v>
      </c>
      <c r="B14" s="987">
        <v>1.632190799773392E-3</v>
      </c>
      <c r="C14" s="987">
        <v>6.8473146195033863E-3</v>
      </c>
      <c r="D14" s="987">
        <v>3.0083497053045249E-2</v>
      </c>
      <c r="E14" s="987">
        <v>5.1841746248295628E-3</v>
      </c>
      <c r="F14" s="987">
        <v>2.6747993900457789E-3</v>
      </c>
      <c r="G14" s="987">
        <v>2.0719436703609873E-2</v>
      </c>
      <c r="H14" s="987">
        <v>4.6671669381554981E-3</v>
      </c>
      <c r="I14" s="987">
        <v>3.8501367462362435E-3</v>
      </c>
      <c r="J14" s="987">
        <v>6.6193359318544864E-3</v>
      </c>
    </row>
    <row r="15" spans="1:17" ht="21.75" customHeight="1">
      <c r="A15" s="684" t="s">
        <v>523</v>
      </c>
      <c r="B15" s="346">
        <v>0.13284149142958121</v>
      </c>
      <c r="C15" s="346">
        <v>0.27412970489485777</v>
      </c>
      <c r="D15" s="346">
        <v>1.8530217352889202E-2</v>
      </c>
      <c r="E15" s="346">
        <v>8.1374801201625734E-3</v>
      </c>
      <c r="F15" s="346">
        <v>8.859780880014137E-2</v>
      </c>
      <c r="G15" s="346">
        <v>0.10598824880720975</v>
      </c>
      <c r="H15" s="346">
        <v>0.12124933733875243</v>
      </c>
      <c r="I15" s="346">
        <v>0.25052571125640571</v>
      </c>
      <c r="J15" s="346">
        <v>1</v>
      </c>
      <c r="M15" s="242"/>
      <c r="N15" s="242"/>
      <c r="O15" s="242"/>
      <c r="P15" s="242"/>
      <c r="Q15" s="242"/>
    </row>
    <row r="16" spans="1:17" ht="12.75" customHeight="1">
      <c r="A16" s="21" t="s">
        <v>871</v>
      </c>
      <c r="M16" s="242"/>
      <c r="N16" s="242"/>
      <c r="O16" s="242"/>
      <c r="P16" s="242"/>
      <c r="Q16" s="242"/>
    </row>
    <row r="17" spans="1:10" ht="12.75" customHeight="1">
      <c r="A17" s="28" t="s">
        <v>524</v>
      </c>
    </row>
    <row r="18" spans="1:10" ht="12.75" customHeight="1"/>
    <row r="19" spans="1:10" ht="12.75" customHeight="1"/>
    <row r="20" spans="1:10">
      <c r="A20" s="120" t="s">
        <v>622</v>
      </c>
      <c r="B20" s="242"/>
      <c r="C20" s="242"/>
      <c r="D20" s="242"/>
      <c r="E20" s="242"/>
      <c r="F20" s="242"/>
      <c r="G20" s="690"/>
      <c r="H20" s="690" t="s">
        <v>43</v>
      </c>
      <c r="I20" s="262"/>
      <c r="J20" s="653" t="s">
        <v>1656</v>
      </c>
    </row>
    <row r="21" spans="1:10">
      <c r="A21" s="486" t="s">
        <v>621</v>
      </c>
      <c r="B21" s="242"/>
      <c r="C21" s="242"/>
      <c r="D21" s="242"/>
      <c r="E21" s="242"/>
      <c r="F21" s="242"/>
      <c r="G21" s="500"/>
      <c r="H21" s="500" t="s">
        <v>44</v>
      </c>
      <c r="I21" s="654"/>
      <c r="J21" s="488" t="s">
        <v>1657</v>
      </c>
    </row>
    <row r="22" spans="1:10">
      <c r="A22" s="242"/>
      <c r="B22" s="242"/>
      <c r="C22" s="242"/>
      <c r="D22" s="242"/>
      <c r="E22" s="242"/>
      <c r="F22" s="242"/>
      <c r="G22" s="242"/>
      <c r="H22" s="242"/>
      <c r="I22" s="242"/>
      <c r="J22" s="242"/>
    </row>
    <row r="23" spans="1:10" ht="24" customHeight="1">
      <c r="A23" s="661"/>
      <c r="B23" s="662"/>
      <c r="C23" s="662" t="s">
        <v>1654</v>
      </c>
      <c r="D23" s="662"/>
      <c r="E23" s="1173" t="s">
        <v>595</v>
      </c>
      <c r="F23" s="1177"/>
      <c r="G23" s="1177"/>
      <c r="H23" s="1178"/>
      <c r="I23" s="1179"/>
      <c r="J23" s="1179"/>
    </row>
    <row r="24" spans="1:10" ht="23.25">
      <c r="A24" s="661"/>
      <c r="B24" s="663"/>
      <c r="C24" s="664" t="s">
        <v>1655</v>
      </c>
      <c r="D24" s="663"/>
      <c r="E24" s="1180" t="s">
        <v>505</v>
      </c>
      <c r="F24" s="1180"/>
      <c r="G24" s="982" t="s">
        <v>506</v>
      </c>
      <c r="H24" s="1181"/>
      <c r="I24" s="1181"/>
      <c r="J24" s="285"/>
    </row>
    <row r="25" spans="1:10" ht="21.75">
      <c r="A25" s="681" t="s">
        <v>507</v>
      </c>
      <c r="B25" s="681" t="s">
        <v>508</v>
      </c>
      <c r="C25" s="681" t="s">
        <v>509</v>
      </c>
      <c r="D25" s="681" t="s">
        <v>510</v>
      </c>
      <c r="E25" s="681" t="s">
        <v>508</v>
      </c>
      <c r="F25" s="681" t="s">
        <v>509</v>
      </c>
      <c r="G25" s="982" t="s">
        <v>510</v>
      </c>
      <c r="H25" s="286"/>
      <c r="I25" s="286"/>
      <c r="J25" s="286"/>
    </row>
    <row r="26" spans="1:10">
      <c r="A26" s="76" t="s">
        <v>6</v>
      </c>
      <c r="B26" s="347">
        <v>1323</v>
      </c>
      <c r="C26" s="347">
        <v>1271</v>
      </c>
      <c r="D26" s="347">
        <v>2594</v>
      </c>
      <c r="E26" s="347">
        <v>113</v>
      </c>
      <c r="F26" s="347">
        <v>73</v>
      </c>
      <c r="G26" s="346">
        <v>7.72425249169435E-2</v>
      </c>
      <c r="H26" s="287"/>
      <c r="I26" s="287"/>
      <c r="J26" s="288"/>
    </row>
    <row r="27" spans="1:10">
      <c r="A27" s="76" t="s">
        <v>7</v>
      </c>
      <c r="B27" s="347">
        <v>7471</v>
      </c>
      <c r="C27" s="347">
        <v>4476</v>
      </c>
      <c r="D27" s="347">
        <v>11947</v>
      </c>
      <c r="E27" s="347">
        <v>336</v>
      </c>
      <c r="F27" s="347">
        <v>269</v>
      </c>
      <c r="G27" s="346">
        <v>5.3341562334685344E-2</v>
      </c>
      <c r="H27" s="287"/>
      <c r="I27" s="287"/>
      <c r="J27" s="288"/>
    </row>
    <row r="28" spans="1:10">
      <c r="A28" s="76" t="s">
        <v>8</v>
      </c>
      <c r="B28" s="347">
        <v>15348</v>
      </c>
      <c r="C28" s="347">
        <v>11334</v>
      </c>
      <c r="D28" s="347">
        <v>26682</v>
      </c>
      <c r="E28" s="347">
        <v>468</v>
      </c>
      <c r="F28" s="347">
        <v>549</v>
      </c>
      <c r="G28" s="346">
        <v>3.9625949736995958E-2</v>
      </c>
      <c r="H28" s="287"/>
      <c r="I28" s="287"/>
      <c r="J28" s="288"/>
    </row>
    <row r="29" spans="1:10">
      <c r="A29" s="76" t="s">
        <v>9</v>
      </c>
      <c r="B29" s="347">
        <v>20741</v>
      </c>
      <c r="C29" s="347">
        <v>15480</v>
      </c>
      <c r="D29" s="347">
        <v>36221</v>
      </c>
      <c r="E29" s="347">
        <v>477</v>
      </c>
      <c r="F29" s="347">
        <v>562</v>
      </c>
      <c r="G29" s="346">
        <v>2.9532147120686636E-2</v>
      </c>
      <c r="H29" s="287"/>
      <c r="I29" s="287"/>
      <c r="J29" s="288"/>
    </row>
    <row r="30" spans="1:10">
      <c r="A30" s="76" t="s">
        <v>10</v>
      </c>
      <c r="B30" s="347">
        <v>27321</v>
      </c>
      <c r="C30" s="347">
        <v>21575</v>
      </c>
      <c r="D30" s="347">
        <v>48896</v>
      </c>
      <c r="E30" s="347">
        <v>466</v>
      </c>
      <c r="F30" s="347">
        <v>319</v>
      </c>
      <c r="G30" s="346">
        <v>1.631643491093504E-2</v>
      </c>
      <c r="H30" s="287"/>
      <c r="I30" s="287"/>
      <c r="J30" s="288"/>
    </row>
    <row r="31" spans="1:10">
      <c r="A31" s="76" t="s">
        <v>11</v>
      </c>
      <c r="B31" s="347">
        <v>33179</v>
      </c>
      <c r="C31" s="347">
        <v>28615</v>
      </c>
      <c r="D31" s="347">
        <v>61794</v>
      </c>
      <c r="E31" s="347">
        <v>375</v>
      </c>
      <c r="F31" s="347">
        <v>401</v>
      </c>
      <c r="G31" s="346">
        <v>1.2717558753154723E-2</v>
      </c>
      <c r="H31" s="287"/>
      <c r="I31" s="287"/>
      <c r="J31" s="288"/>
    </row>
    <row r="32" spans="1:10">
      <c r="A32" s="76" t="s">
        <v>12</v>
      </c>
      <c r="B32" s="347">
        <v>33555</v>
      </c>
      <c r="C32" s="347">
        <v>32182</v>
      </c>
      <c r="D32" s="347">
        <v>65737</v>
      </c>
      <c r="E32" s="347">
        <v>700</v>
      </c>
      <c r="F32" s="347">
        <v>580</v>
      </c>
      <c r="G32" s="346">
        <v>1.9858200040336893E-2</v>
      </c>
      <c r="H32" s="287"/>
      <c r="I32" s="287"/>
      <c r="J32" s="288"/>
    </row>
    <row r="33" spans="1:10">
      <c r="A33" s="76" t="s">
        <v>39</v>
      </c>
      <c r="B33" s="347">
        <v>52170</v>
      </c>
      <c r="C33" s="347">
        <v>57160</v>
      </c>
      <c r="D33" s="347">
        <v>109330</v>
      </c>
      <c r="E33" s="347">
        <v>911</v>
      </c>
      <c r="F33" s="347">
        <v>1028</v>
      </c>
      <c r="G33" s="346">
        <v>1.8055516756525281E-2</v>
      </c>
      <c r="H33" s="287"/>
      <c r="I33" s="287"/>
      <c r="J33" s="288"/>
    </row>
    <row r="34" spans="1:10">
      <c r="A34" s="76" t="s">
        <v>40</v>
      </c>
      <c r="B34" s="347">
        <v>28671</v>
      </c>
      <c r="C34" s="347">
        <v>30807</v>
      </c>
      <c r="D34" s="347">
        <v>59478</v>
      </c>
      <c r="E34" s="347">
        <v>480</v>
      </c>
      <c r="F34" s="347">
        <v>551</v>
      </c>
      <c r="G34" s="346">
        <v>1.7639913083648429E-2</v>
      </c>
      <c r="H34" s="287"/>
      <c r="I34" s="287"/>
      <c r="J34" s="288"/>
    </row>
    <row r="35" spans="1:10">
      <c r="A35" s="76" t="s">
        <v>41</v>
      </c>
      <c r="B35" s="347">
        <v>8914</v>
      </c>
      <c r="C35" s="347">
        <v>10750</v>
      </c>
      <c r="D35" s="347">
        <v>19664</v>
      </c>
      <c r="E35" s="347">
        <v>153</v>
      </c>
      <c r="F35" s="347">
        <v>147</v>
      </c>
      <c r="G35" s="346">
        <v>1.5492666804379329E-2</v>
      </c>
      <c r="H35" s="287"/>
      <c r="I35" s="287"/>
      <c r="J35" s="288"/>
    </row>
    <row r="36" spans="1:10">
      <c r="A36" s="76" t="s">
        <v>42</v>
      </c>
      <c r="B36" s="347">
        <v>763</v>
      </c>
      <c r="C36" s="347">
        <v>1001</v>
      </c>
      <c r="D36" s="347">
        <v>1764</v>
      </c>
      <c r="E36" s="347">
        <v>9</v>
      </c>
      <c r="F36" s="347">
        <v>10</v>
      </c>
      <c r="G36" s="346">
        <v>1.0888252148997024E-2</v>
      </c>
      <c r="H36" s="287"/>
      <c r="I36" s="287"/>
      <c r="J36" s="288"/>
    </row>
    <row r="37" spans="1:10" ht="24">
      <c r="A37" s="895" t="s">
        <v>511</v>
      </c>
      <c r="B37" s="826">
        <v>229456</v>
      </c>
      <c r="C37" s="826">
        <v>214651</v>
      </c>
      <c r="D37" s="826">
        <v>444107</v>
      </c>
      <c r="E37" s="826">
        <v>4488</v>
      </c>
      <c r="F37" s="826">
        <v>4489</v>
      </c>
      <c r="G37" s="988">
        <v>2.0630616137705893E-2</v>
      </c>
      <c r="H37" s="289"/>
      <c r="I37" s="289"/>
      <c r="J37" s="290"/>
    </row>
    <row r="38" spans="1:10">
      <c r="A38" s="21" t="s">
        <v>871</v>
      </c>
      <c r="B38" s="242"/>
      <c r="C38" s="242"/>
      <c r="D38" s="242"/>
      <c r="E38" s="242"/>
      <c r="F38" s="242"/>
      <c r="G38" s="242"/>
      <c r="H38" s="242"/>
      <c r="I38" s="242"/>
      <c r="J38" s="242"/>
    </row>
    <row r="39" spans="1:10">
      <c r="A39" s="242"/>
      <c r="B39" s="242"/>
      <c r="C39" s="242"/>
      <c r="D39" s="242"/>
      <c r="E39" s="242"/>
      <c r="F39" s="242"/>
      <c r="G39" s="242"/>
      <c r="H39" s="242"/>
      <c r="I39" s="242"/>
      <c r="J39" s="242"/>
    </row>
    <row r="40" spans="1:10" ht="12.75" customHeight="1">
      <c r="A40" s="569"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4" t="s">
        <v>623</v>
      </c>
      <c r="I1" s="121" t="str">
        <f>Naslovnica!A20</f>
        <v>Ožujak 2026.</v>
      </c>
    </row>
    <row r="2" spans="1:10">
      <c r="A2" s="512" t="s">
        <v>864</v>
      </c>
      <c r="I2" s="488" t="str">
        <f>Naslovnica!A24</f>
        <v>March 2026</v>
      </c>
    </row>
    <row r="3" spans="1:10" ht="12.75" customHeight="1"/>
    <row r="4" spans="1:10" ht="12.75" customHeight="1">
      <c r="F4" s="284"/>
      <c r="I4" s="13" t="s">
        <v>1241</v>
      </c>
    </row>
    <row r="5" spans="1:10" s="242" customFormat="1" ht="22.35" customHeight="1">
      <c r="A5" s="1183" t="s">
        <v>990</v>
      </c>
      <c r="B5" s="1187" t="s">
        <v>968</v>
      </c>
      <c r="C5" s="1187"/>
      <c r="D5" s="1187"/>
      <c r="E5" s="1187"/>
      <c r="F5" s="1185" t="s">
        <v>970</v>
      </c>
      <c r="G5" s="1182" t="s">
        <v>967</v>
      </c>
      <c r="H5" s="1183" t="s">
        <v>969</v>
      </c>
      <c r="I5" s="1183" t="s">
        <v>971</v>
      </c>
      <c r="J5" s="815"/>
    </row>
    <row r="6" spans="1:10" s="242" customFormat="1" ht="72">
      <c r="A6" s="1183"/>
      <c r="B6" s="816" t="s">
        <v>963</v>
      </c>
      <c r="C6" s="816" t="s">
        <v>964</v>
      </c>
      <c r="D6" s="816" t="s">
        <v>965</v>
      </c>
      <c r="E6" s="816" t="s">
        <v>966</v>
      </c>
      <c r="F6" s="1185"/>
      <c r="G6" s="1182"/>
      <c r="H6" s="1183"/>
      <c r="I6" s="1183"/>
      <c r="J6" s="815"/>
    </row>
    <row r="7" spans="1:10" s="242" customFormat="1">
      <c r="A7" s="813" t="s">
        <v>929</v>
      </c>
      <c r="B7" s="819">
        <v>0</v>
      </c>
      <c r="C7" s="819">
        <v>1291.2297599999999</v>
      </c>
      <c r="D7" s="819">
        <v>0.12654000000000001</v>
      </c>
      <c r="E7" s="819">
        <v>1262.7786299999998</v>
      </c>
      <c r="F7" s="820">
        <v>2554.1349299999997</v>
      </c>
      <c r="G7" s="821">
        <v>-1.7184702765487114E-2</v>
      </c>
      <c r="H7" s="820">
        <v>7798.9965900000534</v>
      </c>
      <c r="I7" s="820">
        <v>278298.56368879962</v>
      </c>
    </row>
    <row r="8" spans="1:10" s="242" customFormat="1">
      <c r="A8" s="813" t="s">
        <v>930</v>
      </c>
      <c r="B8" s="819">
        <v>0</v>
      </c>
      <c r="C8" s="819">
        <v>2785.3757999999998</v>
      </c>
      <c r="D8" s="819">
        <v>0</v>
      </c>
      <c r="E8" s="819">
        <v>122.04817</v>
      </c>
      <c r="F8" s="820">
        <v>2907.4239699999998</v>
      </c>
      <c r="G8" s="821">
        <v>2.6429121044611925E-2</v>
      </c>
      <c r="H8" s="820">
        <v>8987.9450400000787</v>
      </c>
      <c r="I8" s="820">
        <v>431887.91265710839</v>
      </c>
    </row>
    <row r="9" spans="1:10" s="242" customFormat="1">
      <c r="A9" s="813" t="s">
        <v>198</v>
      </c>
      <c r="B9" s="819">
        <v>0</v>
      </c>
      <c r="C9" s="819">
        <v>308.29190999999997</v>
      </c>
      <c r="D9" s="819">
        <v>0</v>
      </c>
      <c r="E9" s="819">
        <v>143.19156000000001</v>
      </c>
      <c r="F9" s="820">
        <v>451.48347000000001</v>
      </c>
      <c r="G9" s="821">
        <v>-0.19996323062954124</v>
      </c>
      <c r="H9" s="820">
        <v>1455.2014999999956</v>
      </c>
      <c r="I9" s="820">
        <v>18561.62797568916</v>
      </c>
    </row>
    <row r="10" spans="1:10" s="242" customFormat="1">
      <c r="A10" s="813" t="s">
        <v>199</v>
      </c>
      <c r="B10" s="819">
        <v>0</v>
      </c>
      <c r="C10" s="819">
        <v>80.844580000000008</v>
      </c>
      <c r="D10" s="819">
        <v>0</v>
      </c>
      <c r="E10" s="819">
        <v>8.0780799999999999</v>
      </c>
      <c r="F10" s="820">
        <v>88.922660000000008</v>
      </c>
      <c r="G10" s="821">
        <v>-0.27680983457153852</v>
      </c>
      <c r="H10" s="820">
        <v>312.32851000000119</v>
      </c>
      <c r="I10" s="820">
        <v>11875.878356543239</v>
      </c>
    </row>
    <row r="11" spans="1:10" s="242" customFormat="1">
      <c r="A11" s="813" t="s">
        <v>46</v>
      </c>
      <c r="B11" s="819">
        <v>0</v>
      </c>
      <c r="C11" s="819">
        <v>608.13242000000002</v>
      </c>
      <c r="D11" s="819">
        <v>0</v>
      </c>
      <c r="E11" s="819">
        <v>3.3826999999999998</v>
      </c>
      <c r="F11" s="820">
        <v>611.51512000000002</v>
      </c>
      <c r="G11" s="821">
        <v>4.5124809854796055E-2</v>
      </c>
      <c r="H11" s="820">
        <v>1970.4400699999969</v>
      </c>
      <c r="I11" s="820">
        <v>101702.07103670847</v>
      </c>
    </row>
    <row r="12" spans="1:10" s="242" customFormat="1">
      <c r="A12" s="813" t="s">
        <v>36</v>
      </c>
      <c r="B12" s="819">
        <v>0</v>
      </c>
      <c r="C12" s="819">
        <v>1318.3088700000001</v>
      </c>
      <c r="D12" s="819">
        <v>0</v>
      </c>
      <c r="E12" s="819">
        <v>400.75023999999996</v>
      </c>
      <c r="F12" s="820">
        <v>1719.0591100000001</v>
      </c>
      <c r="G12" s="821">
        <v>-0.32510358763891867</v>
      </c>
      <c r="H12" s="820">
        <v>6639.282979999989</v>
      </c>
      <c r="I12" s="820">
        <v>103051.54424963234</v>
      </c>
    </row>
    <row r="13" spans="1:10" s="242" customFormat="1">
      <c r="A13" s="813" t="s">
        <v>37</v>
      </c>
      <c r="B13" s="819">
        <v>0</v>
      </c>
      <c r="C13" s="819">
        <v>928.54221999999993</v>
      </c>
      <c r="D13" s="819">
        <v>0</v>
      </c>
      <c r="E13" s="819">
        <v>207.11007000000001</v>
      </c>
      <c r="F13" s="820">
        <v>1135.65229</v>
      </c>
      <c r="G13" s="821">
        <v>-0.12127925110317272</v>
      </c>
      <c r="H13" s="820">
        <v>3815.7010900000023</v>
      </c>
      <c r="I13" s="820">
        <v>119890.62528995489</v>
      </c>
    </row>
    <row r="14" spans="1:10" s="242" customFormat="1">
      <c r="A14" s="348" t="s">
        <v>38</v>
      </c>
      <c r="B14" s="819">
        <v>0</v>
      </c>
      <c r="C14" s="819">
        <v>2572.9380499999997</v>
      </c>
      <c r="D14" s="819">
        <v>0</v>
      </c>
      <c r="E14" s="819">
        <v>0</v>
      </c>
      <c r="F14" s="820">
        <v>2572.9380499999997</v>
      </c>
      <c r="G14" s="821">
        <v>0.14958961410448257</v>
      </c>
      <c r="H14" s="820">
        <v>7653.8608299999614</v>
      </c>
      <c r="I14" s="820">
        <v>421960.03298413765</v>
      </c>
    </row>
    <row r="15" spans="1:10" s="242" customFormat="1" ht="20.45" customHeight="1">
      <c r="A15" s="817" t="s">
        <v>931</v>
      </c>
      <c r="B15" s="818">
        <v>0</v>
      </c>
      <c r="C15" s="818">
        <v>9893.6636099999996</v>
      </c>
      <c r="D15" s="818">
        <v>0.12654000000000001</v>
      </c>
      <c r="E15" s="818">
        <v>2147.3394499999999</v>
      </c>
      <c r="F15" s="818">
        <v>12041.1296</v>
      </c>
      <c r="G15" s="867">
        <v>-5.791996851432013E-2</v>
      </c>
      <c r="H15" s="818">
        <v>38633.756610000077</v>
      </c>
      <c r="I15" s="818">
        <v>1487228.2562385737</v>
      </c>
    </row>
    <row r="16" spans="1:10">
      <c r="A16" s="21" t="s">
        <v>871</v>
      </c>
      <c r="B16" s="17"/>
      <c r="C16" s="18"/>
      <c r="D16" s="18"/>
      <c r="E16" s="18"/>
      <c r="F16" s="18"/>
      <c r="G16" s="18"/>
    </row>
    <row r="17" spans="1:14" ht="10.35" customHeight="1">
      <c r="A17" s="845" t="s">
        <v>47</v>
      </c>
      <c r="B17" s="711"/>
      <c r="C17" s="711"/>
      <c r="D17" s="711"/>
      <c r="E17" s="711"/>
      <c r="F17" s="711"/>
      <c r="G17" s="29"/>
    </row>
    <row r="18" spans="1:14" ht="10.35" customHeight="1">
      <c r="A18" s="842" t="s">
        <v>874</v>
      </c>
      <c r="B18" s="843"/>
      <c r="C18" s="843"/>
      <c r="D18" s="843"/>
      <c r="E18" s="843"/>
      <c r="F18" s="843"/>
      <c r="G18" s="30"/>
    </row>
    <row r="19" spans="1:14" ht="10.35" customHeight="1">
      <c r="A19" s="841" t="s">
        <v>48</v>
      </c>
      <c r="B19" s="840"/>
      <c r="C19" s="840"/>
      <c r="D19" s="840"/>
      <c r="E19" s="840"/>
      <c r="F19" s="840"/>
      <c r="G19" s="31"/>
    </row>
    <row r="20" spans="1:14" ht="10.35" customHeight="1">
      <c r="A20" s="842" t="s">
        <v>49</v>
      </c>
      <c r="B20" s="844"/>
      <c r="C20" s="844"/>
      <c r="D20" s="844"/>
      <c r="E20" s="844"/>
      <c r="F20" s="844"/>
      <c r="G20" s="30"/>
    </row>
    <row r="21" spans="1:14" ht="12.75" customHeight="1"/>
    <row r="22" spans="1:14" ht="12.75" customHeight="1">
      <c r="A22" s="134" t="s">
        <v>624</v>
      </c>
      <c r="L22" s="121" t="str">
        <f>Naslovnica!A20</f>
        <v>Ožujak 2026.</v>
      </c>
    </row>
    <row r="23" spans="1:14" ht="12.75" customHeight="1">
      <c r="A23" s="512" t="s">
        <v>865</v>
      </c>
      <c r="L23" s="488" t="str">
        <f>Naslovnica!A24</f>
        <v>March 2026</v>
      </c>
    </row>
    <row r="24" spans="1:14" ht="12.75" customHeight="1"/>
    <row r="25" spans="1:14" ht="12.75" customHeight="1">
      <c r="L25" s="13" t="s">
        <v>1241</v>
      </c>
    </row>
    <row r="26" spans="1:14" s="242" customFormat="1" ht="14.45" customHeight="1">
      <c r="A26" s="1183" t="s">
        <v>990</v>
      </c>
      <c r="B26" s="1186" t="s">
        <v>1025</v>
      </c>
      <c r="C26" s="1186"/>
      <c r="D26" s="1186"/>
      <c r="E26" s="1186"/>
      <c r="F26" s="1184" t="s">
        <v>973</v>
      </c>
      <c r="G26" s="1184"/>
      <c r="H26" s="1184"/>
      <c r="I26" s="1185" t="s">
        <v>972</v>
      </c>
      <c r="J26" s="1182" t="s">
        <v>967</v>
      </c>
      <c r="K26" s="1183" t="s">
        <v>969</v>
      </c>
      <c r="L26" s="1183" t="s">
        <v>971</v>
      </c>
    </row>
    <row r="27" spans="1:14" s="242" customFormat="1" ht="96">
      <c r="A27" s="1183"/>
      <c r="B27" s="816" t="s">
        <v>975</v>
      </c>
      <c r="C27" s="816" t="s">
        <v>976</v>
      </c>
      <c r="D27" s="816" t="s">
        <v>977</v>
      </c>
      <c r="E27" s="816" t="s">
        <v>978</v>
      </c>
      <c r="F27" s="816" t="s">
        <v>974</v>
      </c>
      <c r="G27" s="816" t="s">
        <v>979</v>
      </c>
      <c r="H27" s="816" t="s">
        <v>932</v>
      </c>
      <c r="I27" s="1185"/>
      <c r="J27" s="1182"/>
      <c r="K27" s="1183"/>
      <c r="L27" s="1183"/>
      <c r="M27"/>
      <c r="N27"/>
    </row>
    <row r="28" spans="1:14" s="242" customFormat="1">
      <c r="A28" s="813" t="s">
        <v>929</v>
      </c>
      <c r="B28" s="819">
        <v>155.38372000000001</v>
      </c>
      <c r="C28" s="819">
        <v>0</v>
      </c>
      <c r="D28" s="819">
        <v>730.38117</v>
      </c>
      <c r="E28" s="819">
        <v>607.81088999999997</v>
      </c>
      <c r="F28" s="819">
        <v>48.97804</v>
      </c>
      <c r="G28" s="819">
        <v>121.46522</v>
      </c>
      <c r="H28" s="819">
        <v>9.9499999999999988E-3</v>
      </c>
      <c r="I28" s="820">
        <v>1664.02899</v>
      </c>
      <c r="J28" s="821">
        <v>-0.10008176025786708</v>
      </c>
      <c r="K28" s="820">
        <v>5227.6871600000013</v>
      </c>
      <c r="L28" s="820">
        <v>125660.83003190155</v>
      </c>
      <c r="M28"/>
      <c r="N28"/>
    </row>
    <row r="29" spans="1:14" s="242" customFormat="1">
      <c r="A29" s="813" t="s">
        <v>930</v>
      </c>
      <c r="B29" s="819">
        <v>412.06104999999997</v>
      </c>
      <c r="C29" s="819">
        <v>0</v>
      </c>
      <c r="D29" s="819">
        <v>0</v>
      </c>
      <c r="E29" s="819">
        <v>16.84412</v>
      </c>
      <c r="F29" s="819">
        <v>70.338170000000005</v>
      </c>
      <c r="G29" s="819">
        <v>1062.2407900000001</v>
      </c>
      <c r="H29" s="819">
        <v>5.8343800000000003</v>
      </c>
      <c r="I29" s="820">
        <v>1567.3185100000001</v>
      </c>
      <c r="J29" s="821">
        <v>-1.1941902348422406E-4</v>
      </c>
      <c r="K29" s="820">
        <v>4740.4114700000064</v>
      </c>
      <c r="L29" s="820">
        <v>119262.06463880157</v>
      </c>
      <c r="M29"/>
      <c r="N29"/>
    </row>
    <row r="30" spans="1:14" s="242" customFormat="1">
      <c r="A30" s="813" t="s">
        <v>198</v>
      </c>
      <c r="B30" s="819">
        <v>6.4213699999999996</v>
      </c>
      <c r="C30" s="819">
        <v>0</v>
      </c>
      <c r="D30" s="819">
        <v>11.00215</v>
      </c>
      <c r="E30" s="819">
        <v>8.8391000000000002</v>
      </c>
      <c r="F30" s="819">
        <v>0</v>
      </c>
      <c r="G30" s="819">
        <v>0</v>
      </c>
      <c r="H30" s="819">
        <v>0</v>
      </c>
      <c r="I30" s="820">
        <v>26.262619999999998</v>
      </c>
      <c r="J30" s="821">
        <v>-2.992812728319072E-2</v>
      </c>
      <c r="K30" s="820">
        <v>85.553070000000389</v>
      </c>
      <c r="L30" s="820">
        <v>1274.0526671544233</v>
      </c>
      <c r="M30"/>
      <c r="N30"/>
    </row>
    <row r="31" spans="1:14" s="242" customFormat="1">
      <c r="A31" s="813" t="s">
        <v>199</v>
      </c>
      <c r="B31" s="819">
        <v>4.6294599999999999</v>
      </c>
      <c r="C31" s="819">
        <v>0</v>
      </c>
      <c r="D31" s="819">
        <v>17.91544</v>
      </c>
      <c r="E31" s="819">
        <v>14.02943</v>
      </c>
      <c r="F31" s="819">
        <v>4.9857299999999993</v>
      </c>
      <c r="G31" s="819">
        <v>25.070270000000001</v>
      </c>
      <c r="H31" s="819">
        <v>0</v>
      </c>
      <c r="I31" s="820">
        <v>66.630329999999987</v>
      </c>
      <c r="J31" s="821">
        <v>1.7139370547309962</v>
      </c>
      <c r="K31" s="820">
        <v>184.88801000000058</v>
      </c>
      <c r="L31" s="820">
        <v>4135.6140409841419</v>
      </c>
      <c r="M31"/>
      <c r="N31"/>
    </row>
    <row r="32" spans="1:14" s="242" customFormat="1">
      <c r="A32" s="813" t="s">
        <v>46</v>
      </c>
      <c r="B32" s="819">
        <v>55.401220000000002</v>
      </c>
      <c r="C32" s="819">
        <v>0</v>
      </c>
      <c r="D32" s="819">
        <v>168.87897000000001</v>
      </c>
      <c r="E32" s="819">
        <v>119.68966999999999</v>
      </c>
      <c r="F32" s="819">
        <v>16.241030000000002</v>
      </c>
      <c r="G32" s="819">
        <v>73.380920000000003</v>
      </c>
      <c r="H32" s="819">
        <v>0</v>
      </c>
      <c r="I32" s="820">
        <v>433.59181000000001</v>
      </c>
      <c r="J32" s="821">
        <v>-0.10704544361640245</v>
      </c>
      <c r="K32" s="820">
        <v>1232.0096400000002</v>
      </c>
      <c r="L32" s="820">
        <v>27621.318970317192</v>
      </c>
      <c r="M32"/>
      <c r="N32"/>
    </row>
    <row r="33" spans="1:14" s="242" customFormat="1">
      <c r="A33" s="813" t="s">
        <v>36</v>
      </c>
      <c r="B33" s="819">
        <v>76.343600000000009</v>
      </c>
      <c r="C33" s="819">
        <v>0</v>
      </c>
      <c r="D33" s="819">
        <v>0</v>
      </c>
      <c r="E33" s="819">
        <v>78.824780000000004</v>
      </c>
      <c r="F33" s="819">
        <v>4.58582</v>
      </c>
      <c r="G33" s="819">
        <v>109.90756</v>
      </c>
      <c r="H33" s="819">
        <v>0.66086999999999996</v>
      </c>
      <c r="I33" s="820">
        <v>270.32263</v>
      </c>
      <c r="J33" s="821">
        <v>5.7120268472774072E-2</v>
      </c>
      <c r="K33" s="820">
        <v>866.82683999999426</v>
      </c>
      <c r="L33" s="820">
        <v>21804.784252871461</v>
      </c>
      <c r="M33"/>
      <c r="N33"/>
    </row>
    <row r="34" spans="1:14" s="242" customFormat="1">
      <c r="A34" s="813" t="s">
        <v>37</v>
      </c>
      <c r="B34" s="819">
        <v>0</v>
      </c>
      <c r="C34" s="819">
        <v>0</v>
      </c>
      <c r="D34" s="819">
        <v>233.19929000000002</v>
      </c>
      <c r="E34" s="819">
        <v>100.68735000000001</v>
      </c>
      <c r="F34" s="819">
        <v>4.6370200000000006</v>
      </c>
      <c r="G34" s="819">
        <v>146.10298999999998</v>
      </c>
      <c r="H34" s="819">
        <v>1.9890000000000001E-2</v>
      </c>
      <c r="I34" s="820">
        <v>484.64654000000002</v>
      </c>
      <c r="J34" s="821">
        <v>-0.34628153406489004</v>
      </c>
      <c r="K34" s="820">
        <v>1920.4402399999963</v>
      </c>
      <c r="L34" s="820">
        <v>36368.976283781281</v>
      </c>
      <c r="M34"/>
      <c r="N34"/>
    </row>
    <row r="35" spans="1:14" s="242" customFormat="1">
      <c r="A35" s="348" t="s">
        <v>38</v>
      </c>
      <c r="B35" s="819">
        <v>430.68455999999998</v>
      </c>
      <c r="C35" s="819">
        <v>0</v>
      </c>
      <c r="D35" s="819">
        <v>522.05914000000007</v>
      </c>
      <c r="E35" s="819">
        <v>433.12295</v>
      </c>
      <c r="F35" s="819">
        <v>80.255769999999998</v>
      </c>
      <c r="G35" s="819">
        <v>111.90535000000001</v>
      </c>
      <c r="H35" s="819">
        <v>0.10055</v>
      </c>
      <c r="I35" s="820">
        <v>1578.12832</v>
      </c>
      <c r="J35" s="821">
        <v>-0.1198120794307127</v>
      </c>
      <c r="K35" s="820">
        <v>5226.3503399999754</v>
      </c>
      <c r="L35" s="820">
        <v>142270.47084643235</v>
      </c>
      <c r="M35"/>
      <c r="N35"/>
    </row>
    <row r="36" spans="1:14" s="242" customFormat="1" ht="20.100000000000001" customHeight="1">
      <c r="A36" s="817" t="s">
        <v>931</v>
      </c>
      <c r="B36" s="818">
        <v>1140.92498</v>
      </c>
      <c r="C36" s="818">
        <v>0</v>
      </c>
      <c r="D36" s="818">
        <v>1683.43616</v>
      </c>
      <c r="E36" s="818">
        <v>1379.8482900000001</v>
      </c>
      <c r="F36" s="818">
        <v>230.02158000000003</v>
      </c>
      <c r="G36" s="818">
        <v>1650.0731000000001</v>
      </c>
      <c r="H36" s="818">
        <v>6.6256400000000006</v>
      </c>
      <c r="I36" s="818">
        <v>6090.9297499999993</v>
      </c>
      <c r="J36" s="867">
        <v>-9.6812902307135018E-2</v>
      </c>
      <c r="K36" s="818">
        <v>19484.166769999974</v>
      </c>
      <c r="L36" s="818">
        <v>478398.11173224403</v>
      </c>
      <c r="M36"/>
      <c r="N36"/>
    </row>
    <row r="37" spans="1:14" ht="12.75" customHeight="1">
      <c r="A37" s="21" t="s">
        <v>871</v>
      </c>
      <c r="G37" s="116"/>
      <c r="H37" s="116"/>
    </row>
    <row r="38" spans="1:14" ht="12.75" customHeight="1">
      <c r="A38" s="16" t="s">
        <v>854</v>
      </c>
    </row>
    <row r="39" spans="1:14" ht="12.75" customHeight="1">
      <c r="A39" s="767" t="s">
        <v>873</v>
      </c>
      <c r="G39" s="75"/>
    </row>
    <row r="40" spans="1:14" ht="12.75" customHeight="1"/>
    <row r="41" spans="1:14" ht="12.75" customHeight="1">
      <c r="A41" s="569"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2026-04-20T11:45:04Z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